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14"/>
  <workbookPr/>
  <mc:AlternateContent xmlns:mc="http://schemas.openxmlformats.org/markup-compatibility/2006">
    <mc:Choice Requires="x15">
      <x15ac:absPath xmlns:x15ac="http://schemas.microsoft.com/office/spreadsheetml/2010/11/ac" url="C:\Users\adorr\Downloads\"/>
    </mc:Choice>
  </mc:AlternateContent>
  <xr:revisionPtr revIDLastSave="6" documentId="8_{64A61146-9BE5-48C2-91A5-4C04A3694070}" xr6:coauthVersionLast="47" xr6:coauthVersionMax="47" xr10:uidLastSave="{31D86DA3-7D76-4C51-9333-0A9FAB7DF654}"/>
  <bookViews>
    <workbookView xWindow="20370" yWindow="-90" windowWidth="20640" windowHeight="11160" tabRatio="952" xr2:uid="{00000000-000D-0000-FFFF-FFFF00000000}"/>
  </bookViews>
  <sheets>
    <sheet name="General Instructions" sheetId="31" r:id="rId1"/>
    <sheet name="Section A" sheetId="1" r:id="rId2"/>
    <sheet name="Section A-Indirect Worksheet" sheetId="42" r:id="rId3"/>
    <sheet name="ICI" sheetId="33" r:id="rId4"/>
    <sheet name="Section B" sheetId="8" state="hidden" r:id="rId5"/>
    <sheet name="Certification " sheetId="5" r:id="rId6"/>
    <sheet name="Sheet1" sheetId="7" state="hidden" r:id="rId7"/>
    <sheet name="1A" sheetId="40" r:id="rId8"/>
    <sheet name="1B" sheetId="44" r:id="rId9"/>
    <sheet name="1C" sheetId="9" r:id="rId10"/>
    <sheet name="2A" sheetId="41" r:id="rId11"/>
    <sheet name="2B" sheetId="45" r:id="rId12"/>
    <sheet name="2C" sheetId="10" r:id="rId13"/>
    <sheet name="Travel" sheetId="11" state="hidden" r:id="rId14"/>
    <sheet name="Equipment " sheetId="12" state="hidden" r:id="rId15"/>
    <sheet name="Supplies" sheetId="13" state="hidden" r:id="rId16"/>
    <sheet name="Contractual Services" sheetId="14" state="hidden" r:id="rId17"/>
    <sheet name="Consultant" sheetId="15" state="hidden" r:id="rId18"/>
    <sheet name="Construction " sheetId="16" state="hidden" r:id="rId19"/>
    <sheet name="Occupancy " sheetId="17" state="hidden" r:id="rId20"/>
    <sheet name="R &amp; D " sheetId="18" state="hidden" r:id="rId21"/>
    <sheet name="Telecommunications " sheetId="19" state="hidden" r:id="rId22"/>
    <sheet name="Training &amp; Education" sheetId="20" state="hidden" r:id="rId23"/>
    <sheet name="Direct Administrative " sheetId="21" r:id="rId24"/>
    <sheet name="Miscellaneous (other) Costs " sheetId="22" state="hidden" r:id="rId25"/>
    <sheet name="Direct Training" sheetId="36" r:id="rId26"/>
    <sheet name="Work-Based" sheetId="37" r:id="rId27"/>
    <sheet name="Other Program" sheetId="39" r:id="rId28"/>
    <sheet name="Supportive" sheetId="38" r:id="rId29"/>
    <sheet name="Incumbent " sheetId="46" r:id="rId30"/>
    <sheet name="Trade" sheetId="43" r:id="rId31"/>
    <sheet name="17A" sheetId="34" r:id="rId32"/>
    <sheet name="17B" sheetId="47" r:id="rId33"/>
    <sheet name="Narrative Summary " sheetId="25" r:id="rId34"/>
    <sheet name="Agency Approval" sheetId="29" r:id="rId35"/>
  </sheets>
  <definedNames>
    <definedName name="OLE_LINK1" localSheetId="34">'Agency Approval'!#REF!</definedName>
    <definedName name="OLE_LINK2" localSheetId="34">'Agency Approval'!#REF!</definedName>
    <definedName name="OLE_LINK4" localSheetId="0">'General Instructions'!#REF!</definedName>
    <definedName name="_xlnm.Print_Area" localSheetId="31">'17A'!$A$1:$D$18</definedName>
    <definedName name="_xlnm.Print_Area" localSheetId="7">'1A'!$A$1:$G$22</definedName>
    <definedName name="_xlnm.Print_Area" localSheetId="9">'1C'!$A$1:$G$22</definedName>
    <definedName name="_xlnm.Print_Area" localSheetId="10">'2A'!$A$1:$G$21</definedName>
    <definedName name="_xlnm.Print_Area" localSheetId="12">'2C'!$A$1:$G$21</definedName>
    <definedName name="_xlnm.Print_Area" localSheetId="18">'Construction '!$A$1:$C$18</definedName>
    <definedName name="_xlnm.Print_Area" localSheetId="17">Consultant!$A$1:$G$35</definedName>
    <definedName name="_xlnm.Print_Area" localSheetId="16">'Contractual Services'!$A$1:$C$24</definedName>
    <definedName name="_xlnm.Print_Area" localSheetId="23">'Direct Administrative '!$A$1:$G$19</definedName>
    <definedName name="_xlnm.Print_Area" localSheetId="25">'Direct Training'!$A$1:$F$21</definedName>
    <definedName name="_xlnm.Print_Area" localSheetId="14">'Equipment '!$A$1:$D$19</definedName>
    <definedName name="_xlnm.Print_Area" localSheetId="0">'General Instructions'!$A$1:$P$94</definedName>
    <definedName name="_xlnm.Print_Area" localSheetId="3">ICI!$B$2:$Q$32</definedName>
    <definedName name="_xlnm.Print_Area" localSheetId="24">'Miscellaneous (other) Costs '!$A$1:$F$21</definedName>
    <definedName name="_xlnm.Print_Area" localSheetId="33">'Narrative Summary '!$A$1:$G$33</definedName>
    <definedName name="_xlnm.Print_Area" localSheetId="19">'Occupancy '!$A$1:$F$20</definedName>
    <definedName name="_xlnm.Print_Area" localSheetId="27">'Other Program'!$A$1:$F$21</definedName>
    <definedName name="_xlnm.Print_Area" localSheetId="20">'R &amp; D '!$A$1:$C$18</definedName>
    <definedName name="_xlnm.Print_Area" localSheetId="1">'Section A'!$A$1:$F$40</definedName>
    <definedName name="_xlnm.Print_Area" localSheetId="4">'Section B'!$A$1:$C$31</definedName>
    <definedName name="_xlnm.Print_Area" localSheetId="15">Supplies!$A$1:$D$22</definedName>
    <definedName name="_xlnm.Print_Area" localSheetId="28">Supportive!$A$1:$F$21</definedName>
    <definedName name="_xlnm.Print_Area" localSheetId="21">'Telecommunications '!$A$1:$F$20</definedName>
    <definedName name="_xlnm.Print_Area" localSheetId="22">'Training &amp; Education'!$A$1:$F$20</definedName>
    <definedName name="_xlnm.Print_Area" localSheetId="13">Travel!$A$1:$G$21</definedName>
    <definedName name="_xlnm.Print_Area" localSheetId="26">'Work-Based'!$A$1:$F$23</definedName>
    <definedName name="_xlnm.Print_Titles" localSheetId="17">Consultant!$2:$2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 i="29" l="1"/>
  <c r="F29" i="25" l="1"/>
  <c r="F8" i="25"/>
  <c r="F5" i="25"/>
  <c r="E38" i="1"/>
  <c r="C38" i="1"/>
  <c r="D9" i="47"/>
  <c r="D8" i="47"/>
  <c r="D10" i="47" s="1"/>
  <c r="D5" i="47"/>
  <c r="D4" i="47"/>
  <c r="D1" i="47"/>
  <c r="F12" i="46"/>
  <c r="F13" i="46" s="1"/>
  <c r="F26" i="25" s="1"/>
  <c r="F11" i="46"/>
  <c r="F8" i="46"/>
  <c r="F7" i="46"/>
  <c r="F6" i="46"/>
  <c r="F5" i="46"/>
  <c r="F9" i="46" s="1"/>
  <c r="E26" i="25" s="1"/>
  <c r="F1" i="46"/>
  <c r="G13" i="45"/>
  <c r="G12" i="45"/>
  <c r="G11" i="45"/>
  <c r="G8" i="45"/>
  <c r="G7" i="45"/>
  <c r="G6" i="45"/>
  <c r="G5" i="45"/>
  <c r="G1" i="45"/>
  <c r="G13" i="44"/>
  <c r="G12" i="44"/>
  <c r="G14" i="44" s="1"/>
  <c r="G9" i="44"/>
  <c r="G8" i="44"/>
  <c r="G7" i="44"/>
  <c r="G6" i="44"/>
  <c r="G10" i="44" s="1"/>
  <c r="E10" i="1" s="1"/>
  <c r="F5" i="42" s="1"/>
  <c r="G1" i="44"/>
  <c r="G14" i="42"/>
  <c r="F14" i="42"/>
  <c r="H19" i="42"/>
  <c r="F9" i="37"/>
  <c r="F12" i="43"/>
  <c r="F11" i="43"/>
  <c r="F8" i="43"/>
  <c r="F7" i="43"/>
  <c r="F6" i="43"/>
  <c r="F5" i="43"/>
  <c r="F9" i="43" s="1"/>
  <c r="E27" i="25" s="1"/>
  <c r="F1" i="43"/>
  <c r="I5" i="42" l="1"/>
  <c r="H5" i="42"/>
  <c r="D6" i="47"/>
  <c r="E37" i="1" s="1"/>
  <c r="F37" i="42" s="1"/>
  <c r="G9" i="45"/>
  <c r="E8" i="25" s="1"/>
  <c r="G8" i="25" s="1"/>
  <c r="E31" i="1"/>
  <c r="F34" i="42" s="1"/>
  <c r="H34" i="42" s="1"/>
  <c r="E5" i="25"/>
  <c r="G5" i="25" s="1"/>
  <c r="G26" i="25"/>
  <c r="F15" i="46"/>
  <c r="G16" i="44"/>
  <c r="E32" i="1"/>
  <c r="F35" i="42" s="1"/>
  <c r="H35" i="42" s="1"/>
  <c r="F13" i="43"/>
  <c r="H32" i="42"/>
  <c r="H31" i="42"/>
  <c r="H30" i="42"/>
  <c r="H29" i="42"/>
  <c r="H28" i="42"/>
  <c r="H27" i="42"/>
  <c r="H26" i="42"/>
  <c r="H25" i="42"/>
  <c r="H24" i="42"/>
  <c r="H23" i="42"/>
  <c r="H22" i="42"/>
  <c r="H21" i="42"/>
  <c r="G20" i="42"/>
  <c r="F20" i="42"/>
  <c r="H18" i="42"/>
  <c r="H17" i="42"/>
  <c r="H16" i="42"/>
  <c r="H15" i="42"/>
  <c r="H13" i="42"/>
  <c r="H12" i="42"/>
  <c r="G11" i="42"/>
  <c r="F11" i="42"/>
  <c r="E13" i="1" l="1"/>
  <c r="F8" i="42" s="1"/>
  <c r="G15" i="45"/>
  <c r="E29" i="25"/>
  <c r="G29" i="25" s="1"/>
  <c r="F43" i="42"/>
  <c r="D12" i="47"/>
  <c r="H20" i="42"/>
  <c r="H14" i="42"/>
  <c r="F15" i="43"/>
  <c r="F27" i="25"/>
  <c r="G27" i="25" s="1"/>
  <c r="H11" i="42"/>
  <c r="I8" i="42" l="1"/>
  <c r="H8" i="42"/>
  <c r="E35" i="1"/>
  <c r="C35" i="1"/>
  <c r="F7" i="37" l="1"/>
  <c r="G6" i="40"/>
  <c r="G7" i="40"/>
  <c r="G8" i="40"/>
  <c r="G9" i="40"/>
  <c r="G5" i="41"/>
  <c r="G6" i="41"/>
  <c r="G7" i="41"/>
  <c r="G8" i="41"/>
  <c r="G6" i="9"/>
  <c r="G7" i="9"/>
  <c r="G8" i="9"/>
  <c r="G9" i="9"/>
  <c r="G11" i="41"/>
  <c r="G13" i="41" s="1"/>
  <c r="F7" i="25" s="1"/>
  <c r="G12" i="41"/>
  <c r="G12" i="40"/>
  <c r="G13" i="40"/>
  <c r="F11" i="38"/>
  <c r="F13" i="38" s="1"/>
  <c r="F12" i="38"/>
  <c r="F5" i="38"/>
  <c r="F6" i="38"/>
  <c r="F7" i="38"/>
  <c r="F8" i="38"/>
  <c r="F13" i="37"/>
  <c r="F14" i="37"/>
  <c r="F5" i="37"/>
  <c r="F6" i="37"/>
  <c r="F8" i="37"/>
  <c r="F10" i="37"/>
  <c r="F11" i="36"/>
  <c r="F12" i="36"/>
  <c r="F5" i="36"/>
  <c r="F6" i="36"/>
  <c r="F7" i="36"/>
  <c r="F8" i="36"/>
  <c r="F11" i="39"/>
  <c r="F12" i="39"/>
  <c r="F5" i="39"/>
  <c r="F6" i="39"/>
  <c r="F7" i="39"/>
  <c r="F8" i="39"/>
  <c r="D4" i="34"/>
  <c r="D5" i="34"/>
  <c r="D8" i="34"/>
  <c r="D10" i="34" s="1"/>
  <c r="F28" i="25" s="1"/>
  <c r="D9" i="34"/>
  <c r="G5" i="10"/>
  <c r="G6" i="10"/>
  <c r="G7" i="10"/>
  <c r="G8" i="10"/>
  <c r="G5" i="11"/>
  <c r="G6" i="11"/>
  <c r="G7" i="11"/>
  <c r="G8" i="11"/>
  <c r="D5" i="12"/>
  <c r="D7" i="12" s="1"/>
  <c r="D6" i="12"/>
  <c r="D4" i="13"/>
  <c r="D5" i="13"/>
  <c r="D6" i="13"/>
  <c r="D7" i="13"/>
  <c r="D8" i="13"/>
  <c r="D9" i="13"/>
  <c r="C12" i="14"/>
  <c r="E18" i="1" s="1"/>
  <c r="G21" i="15"/>
  <c r="G23" i="15" s="1"/>
  <c r="G22" i="15"/>
  <c r="G4" i="15"/>
  <c r="G6" i="15" s="1"/>
  <c r="G5" i="15"/>
  <c r="C6" i="16"/>
  <c r="E20" i="1" s="1"/>
  <c r="F5" i="17"/>
  <c r="F8" i="17" s="1"/>
  <c r="F6" i="17"/>
  <c r="F7" i="17"/>
  <c r="C6" i="18"/>
  <c r="E22" i="1" s="1"/>
  <c r="F5" i="19"/>
  <c r="F6" i="19"/>
  <c r="F7" i="19"/>
  <c r="F5" i="20"/>
  <c r="F6" i="20"/>
  <c r="F7" i="20"/>
  <c r="G5" i="21"/>
  <c r="G6" i="21"/>
  <c r="F5" i="22"/>
  <c r="F9" i="22" s="1"/>
  <c r="F6" i="22"/>
  <c r="F7" i="22"/>
  <c r="F8" i="22"/>
  <c r="G1" i="41"/>
  <c r="G1" i="40"/>
  <c r="F1" i="39"/>
  <c r="F1" i="38"/>
  <c r="F1" i="37"/>
  <c r="F1" i="36"/>
  <c r="D1" i="34"/>
  <c r="C2" i="8"/>
  <c r="B2" i="8"/>
  <c r="O1" i="33"/>
  <c r="F1" i="33"/>
  <c r="F11" i="22"/>
  <c r="G9" i="21"/>
  <c r="G11" i="21" s="1"/>
  <c r="F20" i="25" s="1"/>
  <c r="F10" i="20"/>
  <c r="F10" i="19"/>
  <c r="D12" i="13"/>
  <c r="G8" i="15"/>
  <c r="G25" i="15"/>
  <c r="D9" i="12"/>
  <c r="G11" i="11"/>
  <c r="G12" i="9"/>
  <c r="G11" i="10"/>
  <c r="F10" i="17"/>
  <c r="C10" i="18"/>
  <c r="F17" i="25" s="1"/>
  <c r="C10" i="16"/>
  <c r="C19" i="8" s="1"/>
  <c r="C16" i="14"/>
  <c r="C17" i="8" s="1"/>
  <c r="G12" i="11"/>
  <c r="F15" i="25"/>
  <c r="E15" i="25"/>
  <c r="F13" i="25"/>
  <c r="C12" i="16"/>
  <c r="F1" i="22"/>
  <c r="F1" i="20"/>
  <c r="F1" i="19"/>
  <c r="C1" i="18"/>
  <c r="C1" i="16"/>
  <c r="G1" i="15"/>
  <c r="C1" i="14"/>
  <c r="D1" i="12"/>
  <c r="G1" i="11"/>
  <c r="G1" i="25"/>
  <c r="G2" i="29"/>
  <c r="G3" i="29"/>
  <c r="D2" i="29"/>
  <c r="A3" i="29"/>
  <c r="B4" i="29"/>
  <c r="A2" i="29"/>
  <c r="G1" i="21"/>
  <c r="F1" i="17"/>
  <c r="D1" i="13"/>
  <c r="G1" i="10"/>
  <c r="G1" i="9"/>
  <c r="G3" i="5"/>
  <c r="G2" i="5"/>
  <c r="D3" i="5"/>
  <c r="D2" i="5"/>
  <c r="A3" i="5"/>
  <c r="A2" i="5"/>
  <c r="A2" i="8"/>
  <c r="C3" i="8"/>
  <c r="C1" i="8"/>
  <c r="G1" i="5" s="1"/>
  <c r="A1" i="8"/>
  <c r="B1" i="8"/>
  <c r="G9" i="15"/>
  <c r="F12" i="22"/>
  <c r="G10" i="21"/>
  <c r="F11" i="20"/>
  <c r="F12" i="20" s="1"/>
  <c r="F11" i="19"/>
  <c r="F12" i="19"/>
  <c r="F18" i="25" s="1"/>
  <c r="F11" i="17"/>
  <c r="F12" i="17" s="1"/>
  <c r="G26" i="15"/>
  <c r="G27" i="15"/>
  <c r="D13" i="13"/>
  <c r="D10" i="12"/>
  <c r="D11" i="12" s="1"/>
  <c r="G12" i="10"/>
  <c r="G13" i="10"/>
  <c r="F9" i="25" s="1"/>
  <c r="G13" i="9"/>
  <c r="C29" i="8"/>
  <c r="F13" i="22"/>
  <c r="F21" i="25" s="1"/>
  <c r="G13" i="11"/>
  <c r="F10" i="25" s="1"/>
  <c r="C9" i="8"/>
  <c r="G15" i="25" l="1"/>
  <c r="F9" i="39"/>
  <c r="E24" i="25" s="1"/>
  <c r="F9" i="36"/>
  <c r="E27" i="1" s="1"/>
  <c r="I11" i="42" s="1"/>
  <c r="G7" i="21"/>
  <c r="E25" i="1" s="1"/>
  <c r="G9" i="41"/>
  <c r="E12" i="1" s="1"/>
  <c r="F7" i="42" s="1"/>
  <c r="F16" i="25"/>
  <c r="C20" i="8"/>
  <c r="C23" i="8"/>
  <c r="F19" i="25"/>
  <c r="C14" i="8"/>
  <c r="E19" i="1"/>
  <c r="G14" i="9"/>
  <c r="G9" i="10"/>
  <c r="E9" i="25" s="1"/>
  <c r="G9" i="25" s="1"/>
  <c r="F8" i="20"/>
  <c r="F9" i="38"/>
  <c r="E25" i="25" s="1"/>
  <c r="C13" i="8"/>
  <c r="C25" i="8"/>
  <c r="G9" i="11"/>
  <c r="F11" i="37"/>
  <c r="E23" i="25" s="1"/>
  <c r="G10" i="40"/>
  <c r="E9" i="1" s="1"/>
  <c r="G10" i="15"/>
  <c r="F8" i="19"/>
  <c r="G10" i="9"/>
  <c r="E6" i="25" s="1"/>
  <c r="C22" i="8"/>
  <c r="D14" i="13"/>
  <c r="D10" i="13"/>
  <c r="D6" i="34"/>
  <c r="D12" i="34" s="1"/>
  <c r="F13" i="39"/>
  <c r="F15" i="37"/>
  <c r="F23" i="25" s="1"/>
  <c r="G14" i="40"/>
  <c r="F25" i="25"/>
  <c r="F13" i="36"/>
  <c r="F24" i="25"/>
  <c r="C12" i="8"/>
  <c r="F6" i="25"/>
  <c r="E11" i="25"/>
  <c r="E16" i="1"/>
  <c r="E16" i="25"/>
  <c r="E21" i="1"/>
  <c r="F14" i="17"/>
  <c r="F11" i="25"/>
  <c r="D13" i="12"/>
  <c r="C15" i="8"/>
  <c r="E14" i="25"/>
  <c r="G29" i="15"/>
  <c r="E15" i="1"/>
  <c r="E10" i="25"/>
  <c r="G10" i="25" s="1"/>
  <c r="G15" i="11"/>
  <c r="F14" i="20"/>
  <c r="E24" i="1"/>
  <c r="E19" i="25"/>
  <c r="F22" i="25"/>
  <c r="C18" i="8"/>
  <c r="G12" i="15"/>
  <c r="F14" i="25"/>
  <c r="E26" i="1"/>
  <c r="E21" i="25"/>
  <c r="G21" i="25" s="1"/>
  <c r="F15" i="22"/>
  <c r="F14" i="19"/>
  <c r="E18" i="25"/>
  <c r="G18" i="25" s="1"/>
  <c r="E23" i="1"/>
  <c r="F12" i="25"/>
  <c r="C16" i="8"/>
  <c r="D16" i="13"/>
  <c r="E12" i="25"/>
  <c r="E17" i="1"/>
  <c r="F4" i="25"/>
  <c r="C21" i="8"/>
  <c r="C12" i="18"/>
  <c r="C24" i="8"/>
  <c r="C18" i="14"/>
  <c r="C26" i="8"/>
  <c r="E13" i="25"/>
  <c r="G13" i="25" s="1"/>
  <c r="E17" i="25"/>
  <c r="G17" i="25" s="1"/>
  <c r="H7" i="42" l="1"/>
  <c r="I7" i="42"/>
  <c r="E29" i="1"/>
  <c r="I20" i="42" s="1"/>
  <c r="F4" i="42"/>
  <c r="F10" i="42"/>
  <c r="H10" i="42" s="1"/>
  <c r="H37" i="42" s="1"/>
  <c r="F15" i="39"/>
  <c r="E22" i="25"/>
  <c r="G22" i="25" s="1"/>
  <c r="G15" i="41"/>
  <c r="E7" i="25"/>
  <c r="G7" i="25" s="1"/>
  <c r="E34" i="1"/>
  <c r="F42" i="42" s="1"/>
  <c r="E28" i="25"/>
  <c r="G16" i="25"/>
  <c r="E14" i="1"/>
  <c r="F9" i="42" s="1"/>
  <c r="G15" i="10"/>
  <c r="F15" i="36"/>
  <c r="E28" i="1"/>
  <c r="I14" i="42" s="1"/>
  <c r="F17" i="37"/>
  <c r="E20" i="25"/>
  <c r="G20" i="25" s="1"/>
  <c r="G13" i="21"/>
  <c r="G16" i="40"/>
  <c r="E4" i="25"/>
  <c r="G25" i="25"/>
  <c r="G24" i="25"/>
  <c r="G23" i="25"/>
  <c r="F15" i="38"/>
  <c r="G19" i="25"/>
  <c r="E30" i="1"/>
  <c r="F33" i="42" s="1"/>
  <c r="H33" i="42" s="1"/>
  <c r="G16" i="9"/>
  <c r="E11" i="1"/>
  <c r="F32" i="25"/>
  <c r="C28" i="8"/>
  <c r="C31" i="8" s="1"/>
  <c r="G6" i="25"/>
  <c r="G12" i="25"/>
  <c r="G14" i="25"/>
  <c r="G11" i="25"/>
  <c r="H9" i="42" l="1"/>
  <c r="I9" i="42"/>
  <c r="I4" i="42"/>
  <c r="G28" i="25"/>
  <c r="E31" i="25"/>
  <c r="A10" i="29" s="1"/>
  <c r="H4" i="42"/>
  <c r="E33" i="1"/>
  <c r="E40" i="1" s="1"/>
  <c r="E6" i="1" s="1"/>
  <c r="I10" i="42"/>
  <c r="F36" i="42"/>
  <c r="I36" i="42" s="1"/>
  <c r="F6" i="42"/>
  <c r="I6" i="42" s="1"/>
  <c r="G4" i="25"/>
  <c r="I32" i="25"/>
  <c r="F38" i="42" l="1"/>
  <c r="G33" i="25"/>
  <c r="I33" i="25" s="1"/>
  <c r="H6" i="42"/>
  <c r="F41" i="42" s="1"/>
  <c r="F44" i="42" s="1"/>
  <c r="I31" i="25"/>
  <c r="H38" i="42" l="1"/>
</calcChain>
</file>

<file path=xl/sharedStrings.xml><?xml version="1.0" encoding="utf-8"?>
<sst xmlns="http://schemas.openxmlformats.org/spreadsheetml/2006/main" count="956" uniqueCount="482">
  <si>
    <t xml:space="preserve">State of Illinois -- Uniform Budget Template -- General Instructions </t>
  </si>
  <si>
    <r>
      <t xml:space="preserve">This form is used to apply to individual State of Illinois discretionary grant programs.  Applicants should submit budgets based upon the total estimated costs for the project including all funding sources. Pay attention to applicable program specific instructions, if </t>
    </r>
    <r>
      <rPr>
        <sz val="9"/>
        <color rgb="FF000000"/>
        <rFont val="Times New Roman"/>
        <family val="1"/>
      </rPr>
      <t xml:space="preserve">attached. The applicant organization should refer to 2 CFR 200, “Uniform Administrative Requirements, Cost Principles, and Audit Requirements for Federal Awards” cited within these instructions. </t>
    </r>
  </si>
  <si>
    <t>You must consult with your Business Office prior to submitting this form for any award restrictions, limitations or requirements when filling out the narrative and Uniform Budget Template.</t>
  </si>
  <si>
    <r>
      <t>Section A</t>
    </r>
    <r>
      <rPr>
        <u/>
        <sz val="20"/>
        <color theme="1"/>
        <rFont val="Times New Roman"/>
        <family val="1"/>
      </rPr>
      <t xml:space="preserve"> – Budget Summary</t>
    </r>
  </si>
  <si>
    <t>STATE OF ILLINOIS FUNDS</t>
  </si>
  <si>
    <r>
      <t xml:space="preserve">All applicants must complete Section A and provide a break-down by the applicable budget categories shown in lines 1-17. </t>
    </r>
    <r>
      <rPr>
        <b/>
        <sz val="9"/>
        <color theme="1"/>
        <rFont val="Times New Roman"/>
        <family val="1"/>
      </rPr>
      <t>Please read all instructions before completing form.</t>
    </r>
  </si>
  <si>
    <t xml:space="preserve">STATE OF ILLINOIS GRANT FUNDS </t>
  </si>
  <si>
    <t xml:space="preserve">Provide a total requested State of Illinois Grant amount for each year in the Revenue portion of Section A. The amount entered in Line (a) will equal the total amount budgeted on Line 18 of Section A. </t>
  </si>
  <si>
    <t>BUDGET SUMMARY – STATE OF ILLINOIS FUNDS</t>
  </si>
  <si>
    <t>All applicants must complete Section A and provide a break-down by the applicable budget categories shown in lines 1-17.</t>
  </si>
  <si>
    <t>Line 18: Show the total budget request for each fiscal year for which funding is requested.</t>
  </si>
  <si>
    <t>Please use detail worksheet and narrative section for further descriptions and explanations of budgetary line items</t>
  </si>
  <si>
    <r>
      <t>Section A (continued) Indirect Cost Information</t>
    </r>
    <r>
      <rPr>
        <sz val="9"/>
        <color theme="1"/>
        <rFont val="Times New Roman"/>
        <family val="1"/>
      </rPr>
      <t xml:space="preserve">: </t>
    </r>
    <r>
      <rPr>
        <i/>
        <sz val="9"/>
        <color theme="1"/>
        <rFont val="Times New Roman"/>
        <family val="1"/>
      </rPr>
      <t>(This information should be completed by the applicant’s Business Office)</t>
    </r>
    <r>
      <rPr>
        <sz val="9"/>
        <color theme="1"/>
        <rFont val="Times New Roman"/>
        <family val="1"/>
      </rPr>
      <t xml:space="preserve">. If the applicant is requesting reimbursement for indirect costs on line 17, the applicant’s Business Office must select one of the options listed on the Indirect Cost Information page under Section-A Indirect Cost Information (1-4). </t>
    </r>
  </si>
  <si>
    <r>
      <t>Option (1)</t>
    </r>
    <r>
      <rPr>
        <sz val="9"/>
        <color theme="1"/>
        <rFont val="Times New Roman"/>
        <family val="1"/>
      </rPr>
      <t xml:space="preserve">: The applicant has a Negotiated Indirect Cost Rate Agreement (NICRA) that was approved by the Federal government. A copy of this agreement must be provided to the State of Illinois’ Indirect Cost Unit for review and documentation. This NICRA will be accepted by all State of Illinois Agencies up to any statutory, rule-based or programmatic restrictions or limitations. </t>
    </r>
    <r>
      <rPr>
        <i/>
        <sz val="9"/>
        <color theme="1"/>
        <rFont val="Times New Roman"/>
        <family val="1"/>
      </rPr>
      <t>If this option is selected by the applicant, basic information is required for completion of this section. See bottom of “Section-A Indirect Cost Information”</t>
    </r>
  </si>
  <si>
    <t xml:space="preserve">  </t>
  </si>
  <si>
    <t>NOTE: The applicant may not have a Federally Negotiated Indirect Cost Rate Agreement. Therefore, in order for the applicant to be reimbursed for Indirect Costs from the State of Illinois, the applicant must either:</t>
  </si>
  <si>
    <r>
      <t>A)</t>
    </r>
    <r>
      <rPr>
        <b/>
        <sz val="7"/>
        <color theme="1"/>
        <rFont val="Times New Roman"/>
        <family val="1"/>
      </rPr>
      <t xml:space="preserve">      </t>
    </r>
    <r>
      <rPr>
        <b/>
        <sz val="9"/>
        <color theme="1"/>
        <rFont val="Times New Roman"/>
        <family val="1"/>
      </rPr>
      <t>Negotiate an Indirect Cost Rate with the State of Illinois’ Indirect Cost Unit with guidance from our State Cognizant Agency on an annual basis.</t>
    </r>
  </si>
  <si>
    <r>
      <t>B)</t>
    </r>
    <r>
      <rPr>
        <b/>
        <sz val="7"/>
        <color theme="1"/>
        <rFont val="Times New Roman"/>
        <family val="1"/>
      </rPr>
      <t xml:space="preserve">      </t>
    </r>
    <r>
      <rPr>
        <b/>
        <sz val="9"/>
        <color theme="1"/>
        <rFont val="Times New Roman"/>
        <family val="1"/>
      </rPr>
      <t xml:space="preserve">Elect to use the de minimis rate of 10% modified total direct cost (MTDC) which may be used indefinitely on State of Illinois Awards.  </t>
    </r>
  </si>
  <si>
    <r>
      <t>C)</t>
    </r>
    <r>
      <rPr>
        <b/>
        <sz val="7"/>
        <color theme="1"/>
        <rFont val="Times New Roman"/>
        <family val="1"/>
      </rPr>
      <t xml:space="preserve">      </t>
    </r>
    <r>
      <rPr>
        <b/>
        <sz val="9"/>
        <color theme="1"/>
        <rFont val="Times New Roman"/>
        <family val="1"/>
      </rPr>
      <t>Use a Restricted Rate designated by programmatic statutory policy. (See Notice of Funding Opportunity for Restricted Rate Programs)</t>
    </r>
  </si>
  <si>
    <r>
      <t>Option (2a)</t>
    </r>
    <r>
      <rPr>
        <sz val="9"/>
        <color theme="1"/>
        <rFont val="Times New Roman"/>
        <family val="1"/>
      </rPr>
      <t xml:space="preserve">: The applicant currently has a Negotiated Indirect Cost Rate Agreement with the State of Illinois that will be accepted by all State of Illinois Agencies up to any statutory, rule-based or programmatic restrictions or limitations.  The applicant is required to submit a new Indirect Cost Rate Proposal to the Indirect Cost Unit within six (6) months after the close of each fiscal year (2 CFR 200 Appendix IV (C)(2)(c). </t>
    </r>
    <r>
      <rPr>
        <b/>
        <i/>
        <sz val="9"/>
        <color theme="1"/>
        <rFont val="Times New Roman"/>
        <family val="1"/>
      </rPr>
      <t>Note:</t>
    </r>
    <r>
      <rPr>
        <sz val="9"/>
        <color theme="1"/>
        <rFont val="Times New Roman"/>
        <family val="1"/>
      </rPr>
      <t xml:space="preserve"> </t>
    </r>
    <r>
      <rPr>
        <i/>
        <sz val="9"/>
        <color theme="1"/>
        <rFont val="Times New Roman"/>
        <family val="1"/>
      </rPr>
      <t>If this option is selected by the applicant, basic information is required for completion of this section. See bottom of “Section-A Indirect Cost Information”</t>
    </r>
  </si>
  <si>
    <t>OR</t>
  </si>
  <si>
    <r>
      <t>Option (2b)</t>
    </r>
    <r>
      <rPr>
        <sz val="9"/>
        <color theme="1"/>
        <rFont val="Times New Roman"/>
        <family val="1"/>
      </rPr>
      <t xml:space="preserve">: The applicant currently does </t>
    </r>
    <r>
      <rPr>
        <u/>
        <sz val="9"/>
        <color theme="1"/>
        <rFont val="Times New Roman"/>
        <family val="1"/>
      </rPr>
      <t xml:space="preserve">not </t>
    </r>
    <r>
      <rPr>
        <sz val="9"/>
        <color theme="1"/>
        <rFont val="Times New Roman"/>
        <family val="1"/>
      </rPr>
      <t xml:space="preserve">have a Negotiated Indirect Cost Rate Agreement with the State of Illinois. The applicant must submit its initial Indirect Cost Rate Proposal (ICRP) immediately after the applicant is advised that the State award will be made and, in no event, later than three (3) months after the effective date of the State award (2 CFR 200 Appendix IV (C)(2)(b).  The initial ICRP will be sent to the State of Illinois’ Indirect Cost Unit. </t>
    </r>
    <r>
      <rPr>
        <b/>
        <i/>
        <sz val="9"/>
        <color theme="1"/>
        <rFont val="Times New Roman"/>
        <family val="1"/>
      </rPr>
      <t>Note:</t>
    </r>
    <r>
      <rPr>
        <sz val="9"/>
        <color theme="1"/>
        <rFont val="Times New Roman"/>
        <family val="1"/>
      </rPr>
      <t xml:space="preserve"> </t>
    </r>
    <r>
      <rPr>
        <i/>
        <sz val="9"/>
        <color theme="1"/>
        <rFont val="Times New Roman"/>
        <family val="1"/>
      </rPr>
      <t>The applicant should check with the State of Illinois awarding Agency for information regarding reimbursement of indirect costs while its proposal is being negotiated</t>
    </r>
  </si>
  <si>
    <r>
      <t>Option (3)</t>
    </r>
    <r>
      <rPr>
        <sz val="9"/>
        <color theme="1"/>
        <rFont val="Times New Roman"/>
        <family val="1"/>
      </rPr>
      <t xml:space="preserve">: The applicant elects to charge the de minimis rate of 10% modified total direct cost (MTDC) which may be used indefinitely on State of Illinois awards (2 CFR 200.414 (c)(4)(f) &amp; (200.68). </t>
    </r>
    <r>
      <rPr>
        <b/>
        <i/>
        <sz val="9"/>
        <color theme="1"/>
        <rFont val="Times New Roman"/>
        <family val="1"/>
      </rPr>
      <t>Note:</t>
    </r>
    <r>
      <rPr>
        <sz val="9"/>
        <color theme="1"/>
        <rFont val="Times New Roman"/>
        <family val="1"/>
      </rPr>
      <t xml:space="preserve"> </t>
    </r>
    <r>
      <rPr>
        <i/>
        <sz val="9"/>
        <color theme="1"/>
        <rFont val="Times New Roman"/>
        <family val="1"/>
      </rPr>
      <t>The applicant must be eligible, see 2 CFR 200.414 (f), and submit documentation on the calculation of MTDC within your Budget Narrative under Indirect Costs.</t>
    </r>
    <r>
      <rPr>
        <sz val="9"/>
        <color theme="1"/>
        <rFont val="Times New Roman"/>
        <family val="1"/>
      </rPr>
      <t xml:space="preserve"> </t>
    </r>
    <r>
      <rPr>
        <b/>
        <i/>
        <sz val="9"/>
        <color theme="1"/>
        <rFont val="Times New Roman"/>
        <family val="1"/>
      </rPr>
      <t>Note</t>
    </r>
    <r>
      <rPr>
        <i/>
        <sz val="9"/>
        <color theme="1"/>
        <rFont val="Times New Roman"/>
        <family val="1"/>
      </rPr>
      <t xml:space="preserve"> the applicant may only use the 10 percent de minimis rate if the applicant does not have an Approved Indirect Cost Rate Agreement.  The applicant may </t>
    </r>
    <r>
      <rPr>
        <i/>
        <u/>
        <sz val="9"/>
        <color theme="1"/>
        <rFont val="Times New Roman"/>
        <family val="1"/>
      </rPr>
      <t>not</t>
    </r>
    <r>
      <rPr>
        <i/>
        <sz val="9"/>
        <color theme="1"/>
        <rFont val="Times New Roman"/>
        <family val="1"/>
      </rPr>
      <t xml:space="preserve"> use the de minimis rate if it is a Local government,  or if your grant is funded under a training rate or restricted rate program</t>
    </r>
    <r>
      <rPr>
        <sz val="9"/>
        <color theme="1"/>
        <rFont val="Times New Roman"/>
        <family val="1"/>
      </rPr>
      <t>.</t>
    </r>
  </si>
  <si>
    <r>
      <t>Option (4):</t>
    </r>
    <r>
      <rPr>
        <sz val="9"/>
        <color theme="1"/>
        <rFont val="Times New Roman"/>
        <family val="1"/>
      </rPr>
      <t xml:space="preserve">  If you are applying for a grant under a Restricted Rate Program, indicate whether you are using a restricted indirect cost rate that is included on your approved Indirect Cost Rate Agreement, or whether you are using a restricted indirect cost rate that complies with statutory or programmatic policies. </t>
    </r>
    <r>
      <rPr>
        <b/>
        <i/>
        <sz val="9"/>
        <color theme="1"/>
        <rFont val="Times New Roman"/>
        <family val="1"/>
      </rPr>
      <t>Note:</t>
    </r>
    <r>
      <rPr>
        <i/>
        <sz val="9"/>
        <color theme="1"/>
        <rFont val="Times New Roman"/>
        <family val="1"/>
      </rPr>
      <t xml:space="preserve"> See Notice of State Award for Restricted Rate Programs</t>
    </r>
  </si>
  <si>
    <r>
      <t>Section B</t>
    </r>
    <r>
      <rPr>
        <u/>
        <sz val="20"/>
        <color theme="1"/>
        <rFont val="Times New Roman"/>
        <family val="1"/>
      </rPr>
      <t xml:space="preserve"> - Budget Summary</t>
    </r>
  </si>
  <si>
    <t>NON-STATE OF ILLINOIS FUNDS</t>
  </si>
  <si>
    <r>
      <t>NON-STATE</t>
    </r>
    <r>
      <rPr>
        <sz val="9"/>
        <color theme="1"/>
        <rFont val="Times New Roman"/>
        <family val="1"/>
      </rPr>
      <t xml:space="preserve"> OF ILLINOIS FUNDS: If the applicant is required to provide or volunteers to provide cost-sharing or matching funds or other non-State of Illinois resources to the project, the applicant must provide a revenue breakdown of all Non-State of Illinois funds in lines (b)-(d). the total of “Non-State Funds” should equal the amount budgeted on Line 18 of Section B. If a match percentage is required, the amount should be entered in this section.</t>
    </r>
  </si>
  <si>
    <r>
      <t>BUDGET SUMMARY –</t>
    </r>
    <r>
      <rPr>
        <u/>
        <sz val="9"/>
        <color theme="1"/>
        <rFont val="Times New Roman"/>
        <family val="1"/>
      </rPr>
      <t xml:space="preserve"> NON STATE</t>
    </r>
    <r>
      <rPr>
        <sz val="9"/>
        <color theme="1"/>
        <rFont val="Times New Roman"/>
        <family val="1"/>
      </rPr>
      <t xml:space="preserve"> OF ILLINOIS FUNDS </t>
    </r>
  </si>
  <si>
    <t>If the applicant is required to provide or volunteers to provide cost-sharing or matching funds or other non-State of Illinois resources to the project, these costs should be shown for each applicable budget category on lines 1‑17 of Section B.</t>
  </si>
  <si>
    <t>Lines 1-17: For each project year, for which matching funds or other contributions are provided, show the total contribution for each applicable budget category.</t>
  </si>
  <si>
    <t>Line 18: Show the total matching or other contribution for each fiscal year.</t>
  </si>
  <si>
    <t>Please see detail worksheet and narrative section for further descriptions and explanations of budgetary line items</t>
  </si>
  <si>
    <r>
      <t>Section C</t>
    </r>
    <r>
      <rPr>
        <u/>
        <sz val="20"/>
        <color theme="1"/>
        <rFont val="Times New Roman"/>
        <family val="1"/>
      </rPr>
      <t xml:space="preserve"> - Budget Worksheet &amp; Narrative</t>
    </r>
  </si>
  <si>
    <t xml:space="preserve"> [Attach separate sheet(s)]</t>
  </si>
  <si>
    <t>Pay attention to applicable program specific instructions, if attached.</t>
  </si>
  <si>
    <t xml:space="preserve">All applicants are required to submit a budget narrative along with Section A and Section B. The budget narrative is sometimes referred to as the budget justification. The narrative serves two purposes: it explains how the costs were estimated and it justifies the need for the cost. The narrative may include tables for clarification purposes. The State of Illinois recommends using the State of Illinois Uniform Budget Template worksheet and narrative guide provided.  </t>
  </si>
  <si>
    <r>
      <t>1.</t>
    </r>
    <r>
      <rPr>
        <sz val="7"/>
        <color rgb="FF000000"/>
        <rFont val="Times New Roman"/>
        <family val="1"/>
      </rPr>
      <t xml:space="preserve">        </t>
    </r>
    <r>
      <rPr>
        <sz val="9"/>
        <color theme="1"/>
        <rFont val="Times New Roman"/>
        <family val="1"/>
      </rPr>
      <t xml:space="preserve">Provide an itemized budget breakdown, and justification by project year, for each budget category listed in Sections A and B.  </t>
    </r>
  </si>
  <si>
    <r>
      <t>2.</t>
    </r>
    <r>
      <rPr>
        <sz val="7"/>
        <color rgb="FF000000"/>
        <rFont val="Times New Roman"/>
        <family val="1"/>
      </rPr>
      <t xml:space="preserve">        </t>
    </r>
    <r>
      <rPr>
        <sz val="9"/>
        <color rgb="FF000000"/>
        <rFont val="Times New Roman"/>
        <family val="1"/>
      </rPr>
      <t xml:space="preserve">For non-State of Illinois funds or resources listed in Section B that are used to meet a cost-sharing or matching requirement or provided as a voluntary cost-sharing or matching commitment, you must include:  </t>
    </r>
  </si>
  <si>
    <t xml:space="preserve">a. The specific costs or contributions by budget category;  </t>
  </si>
  <si>
    <t>b. The source of the costs or contributions; and</t>
  </si>
  <si>
    <t>c. In the case of third-party in-kind contributions, a description of how the value was determined for the donated or contributed goods or services.</t>
  </si>
  <si>
    <t>[Please review cost sharing and matching regulations found in 2 CFR 200.306.]</t>
  </si>
  <si>
    <r>
      <t>3.</t>
    </r>
    <r>
      <rPr>
        <sz val="7"/>
        <color theme="1"/>
        <rFont val="Times New Roman"/>
        <family val="1"/>
      </rPr>
      <t xml:space="preserve">        </t>
    </r>
    <r>
      <rPr>
        <sz val="9"/>
        <color theme="1"/>
        <rFont val="Times New Roman"/>
        <family val="1"/>
      </rPr>
      <t>If applicable to this program, provide the rate and base on which fringe benefits are calculated.</t>
    </r>
  </si>
  <si>
    <r>
      <t>4.</t>
    </r>
    <r>
      <rPr>
        <sz val="7"/>
        <color theme="1"/>
        <rFont val="Times New Roman"/>
        <family val="1"/>
      </rPr>
      <t xml:space="preserve">        </t>
    </r>
    <r>
      <rPr>
        <sz val="9"/>
        <color rgb="FF000000"/>
        <rFont val="Times New Roman"/>
        <family val="1"/>
      </rPr>
      <t xml:space="preserve">If the applicant is requesting </t>
    </r>
    <r>
      <rPr>
        <sz val="9"/>
        <color theme="1"/>
        <rFont val="Times New Roman"/>
        <family val="1"/>
      </rPr>
      <t>reimbursement</t>
    </r>
    <r>
      <rPr>
        <sz val="9"/>
        <color rgb="FF000000"/>
        <rFont val="Times New Roman"/>
        <family val="1"/>
      </rPr>
      <t xml:space="preserve"> for indirect costs on line 17, this information should be completed by the applicant’s Business Office.  S</t>
    </r>
    <r>
      <rPr>
        <sz val="9"/>
        <color theme="1"/>
        <rFont val="Times New Roman"/>
        <family val="1"/>
      </rPr>
      <t xml:space="preserve">pecify the estimated amount of the base to which the indirect cost rate is applied and the total indirect expense.  Depending on the grant program to which the applicant is applying and/or the applicant’s approved Indirect Cost Rate Agreement, some direct cost budget categories in the applicant’s grant application budget may not be included in the base and multiplied by your indirect cost rate. Please indicate which costs are included and which costs are excluded from the base to which the indirect cost rate is applied. </t>
    </r>
  </si>
  <si>
    <r>
      <t>5.</t>
    </r>
    <r>
      <rPr>
        <sz val="7"/>
        <color theme="1"/>
        <rFont val="Times New Roman"/>
        <family val="1"/>
      </rPr>
      <t xml:space="preserve">        </t>
    </r>
    <r>
      <rPr>
        <sz val="9"/>
        <color theme="1"/>
        <rFont val="Times New Roman"/>
        <family val="1"/>
      </rPr>
      <t>Provide other explanations or comments you deem necessary.</t>
    </r>
  </si>
  <si>
    <t>Keep in mind the following—</t>
  </si>
  <si>
    <t>Although the degree of specificity of any budget will vary depending on the nature of the project and State of Illinois agency requirements, a complete, well-thought-out budget serves to reinforce your credibility and increase the likelihood of your proposal being funded.</t>
  </si>
  <si>
    <t>•A well-prepared budget should be reasonable and demonstrate that the funds being asked for will be used wisely.</t>
  </si>
  <si>
    <t>•The budget should be as concrete and specific as possible in its estimates. Make every effort to be realistic, to estimate costs accurately.</t>
  </si>
  <si>
    <t>•The budget format should be as clear as possible. It should begin with a budget narrative, which you should write after the entire budget has been prepared.</t>
  </si>
  <si>
    <t>•Each section of the budget should be in outline form, listing line items under major headings and subheadings.</t>
  </si>
  <si>
    <t xml:space="preserve">•Each of the major components should be subtotaled with a grand total at the end. </t>
  </si>
  <si>
    <t>Your budget should justify all expenses and be consistent with the program narrative:</t>
  </si>
  <si>
    <t>•Salaries should be comparable to those within the applicant organization.</t>
  </si>
  <si>
    <t>•If new staff is being hired, additional space and equipment are considered, as necessary.</t>
  </si>
  <si>
    <t>•If the budget lists an equipment purchase, it is the type allowed by the agency.</t>
  </si>
  <si>
    <t>•If additional space is rented, the increase in insurance is supported.</t>
  </si>
  <si>
    <t>•If an indirect cost rate applies to the proposal, the division between direct and indirect costs is not in conflict, and the aggregate budget totals refer directly to the approved formula. Indirect costs are costs that are not readily assignable to a particular project, but are necessary to the operation of the organization and the performance of the project (like the cost of operating and maintaining facilities, depreciation, and administrative salaries).</t>
  </si>
  <si>
    <t>§200.308 Revision of budget and program plans</t>
  </si>
  <si>
    <t xml:space="preserve">(e) The Federal/State awarding agency may, at its option, restrict the transfer of funds among direct cost categories or programs, functions and activities for Federal/State awards in which the Federal/State share of the project exceeds the Simplified Acquisition Threshold and the cumulative amount of such transfers exceeds or is expected to exceed 10 percent or $1,000 per detail line item, whichever is greater of the total budget as last approved by the Federal/State awarding agency. The Federal/State awarding agency cannot permit a transfer that would cause any Federal/State appropriation to be used for purposes other than those consistent with the appropriation. </t>
  </si>
  <si>
    <t xml:space="preserve">STATE OF ILLINOIS </t>
  </si>
  <si>
    <t>UNIFORM GRANT BUDGET TEMPLATE</t>
  </si>
  <si>
    <t>Commerce &amp; Economic Opportunity</t>
  </si>
  <si>
    <t>Organization Name:</t>
  </si>
  <si>
    <t>UEI#</t>
  </si>
  <si>
    <t>NOFO #</t>
  </si>
  <si>
    <t>N/A</t>
  </si>
  <si>
    <t>Please type in the light blue highlighted cells</t>
  </si>
  <si>
    <t xml:space="preserve">CSFA Number: </t>
  </si>
  <si>
    <t>420-30-0081</t>
  </si>
  <si>
    <t>CSFA Description:</t>
  </si>
  <si>
    <t>WIOA Statewide Rapid Response</t>
  </si>
  <si>
    <t>Fiscal Year:</t>
  </si>
  <si>
    <t>S E C T I O N   A   -- STATE OF ILLINOIS FUNDS</t>
  </si>
  <si>
    <t>Grant #</t>
  </si>
  <si>
    <t xml:space="preserve"> Revenues </t>
  </si>
  <si>
    <t xml:space="preserve">TOTAL REVENUE </t>
  </si>
  <si>
    <t>(a). State of Illinois Grant Amount Requested</t>
  </si>
  <si>
    <t xml:space="preserve"> BUDGET SUMMARY STATE OF ILLINOIS FUNDS </t>
  </si>
  <si>
    <t xml:space="preserve">Budget Expenditure Categories               </t>
  </si>
  <si>
    <t>OMB Uniform Guidance                                                          Federal Awards Reference  2 CFR 200</t>
  </si>
  <si>
    <t>TOTAL EXPENDITURES</t>
  </si>
  <si>
    <t>1A. Rapid Response Case Management - Personnel</t>
  </si>
  <si>
    <t>1B. Rapid Reponse Case Management - Personnel - Admin</t>
  </si>
  <si>
    <t>1C. Trade Case Management - Personnel</t>
  </si>
  <si>
    <t>2A. Rapid Response Case Management - Fringe Benefits</t>
  </si>
  <si>
    <t>2B. Rapid Response Case Management - Fringe Benefits - Admin</t>
  </si>
  <si>
    <t>2C. Trade Case Management - Fringe Benefits</t>
  </si>
  <si>
    <t>3. Travel</t>
  </si>
  <si>
    <t>4. Equipment</t>
  </si>
  <si>
    <t>5. Supplies</t>
  </si>
  <si>
    <t xml:space="preserve">6. Contractual Services  &amp; Subawards </t>
  </si>
  <si>
    <t>200.318 &amp; 200.92</t>
  </si>
  <si>
    <t xml:space="preserve">7. Consultant (Professional Services) </t>
  </si>
  <si>
    <t>8. Construction</t>
  </si>
  <si>
    <t>9. Occupancy (Rent &amp; Utilities)</t>
  </si>
  <si>
    <t xml:space="preserve">10. Research &amp; Development (R&amp;D) </t>
  </si>
  <si>
    <t xml:space="preserve">11. Telecommunications </t>
  </si>
  <si>
    <t>12. Training &amp; Education</t>
  </si>
  <si>
    <t xml:space="preserve">13. Direct Administrative costs </t>
  </si>
  <si>
    <t xml:space="preserve">200.413 ( c) </t>
  </si>
  <si>
    <t>14. Miscellaneous Costs</t>
  </si>
  <si>
    <r>
      <t xml:space="preserve">15A RR </t>
    </r>
    <r>
      <rPr>
        <i/>
        <u/>
        <sz val="11"/>
        <color theme="1"/>
        <rFont val="Times New Roman"/>
        <family val="1"/>
      </rPr>
      <t>Direct Training</t>
    </r>
  </si>
  <si>
    <r>
      <t xml:space="preserve">15B RR </t>
    </r>
    <r>
      <rPr>
        <i/>
        <u/>
        <sz val="11"/>
        <color theme="1"/>
        <rFont val="Times New Roman"/>
        <family val="1"/>
      </rPr>
      <t>Work-Based Training</t>
    </r>
  </si>
  <si>
    <r>
      <t xml:space="preserve">15C RR </t>
    </r>
    <r>
      <rPr>
        <i/>
        <u/>
        <sz val="11"/>
        <color theme="1"/>
        <rFont val="Times New Roman"/>
        <family val="1"/>
      </rPr>
      <t>Other Program costs</t>
    </r>
  </si>
  <si>
    <r>
      <t xml:space="preserve">15D </t>
    </r>
    <r>
      <rPr>
        <i/>
        <u/>
        <sz val="11"/>
        <color theme="1"/>
        <rFont val="Times New Roman"/>
        <family val="1"/>
      </rPr>
      <t>Supportive Services</t>
    </r>
  </si>
  <si>
    <r>
      <t xml:space="preserve">15E </t>
    </r>
    <r>
      <rPr>
        <i/>
        <u/>
        <sz val="11"/>
        <color theme="1"/>
        <rFont val="Times New Roman"/>
        <family val="1"/>
      </rPr>
      <t>Incumbent Worker</t>
    </r>
  </si>
  <si>
    <r>
      <t xml:space="preserve">15F </t>
    </r>
    <r>
      <rPr>
        <i/>
        <u/>
        <sz val="11"/>
        <color theme="1"/>
        <rFont val="Times New Roman"/>
        <family val="1"/>
      </rPr>
      <t>Trade Case Management Other</t>
    </r>
  </si>
  <si>
    <t>16. Total Direct Costs (lines 1-15)</t>
  </si>
  <si>
    <t>17A.  Indirect Costs Program- (see below)</t>
  </si>
  <si>
    <t>Rate:</t>
  </si>
  <si>
    <t>Base:</t>
  </si>
  <si>
    <t>17B.  Indirect Costs Admin- (see below)</t>
  </si>
  <si>
    <t xml:space="preserve">18. Total Costs State Grant Funds  (16 &amp;17) </t>
  </si>
  <si>
    <t>FY2023 WIOA Rapid Response Indirect Worksheet</t>
  </si>
  <si>
    <t>UPDATED 6/11/2020</t>
  </si>
  <si>
    <t xml:space="preserve">Indirect Cost Rate = </t>
  </si>
  <si>
    <t>GATA Line</t>
  </si>
  <si>
    <t>GRS Exp Code</t>
  </si>
  <si>
    <t>Description</t>
  </si>
  <si>
    <t>Total Costs</t>
  </si>
  <si>
    <t>Direct Cost Base Exclusions</t>
  </si>
  <si>
    <t>Direct Cost Base</t>
  </si>
  <si>
    <t>Notes
(for de minimis calculations)</t>
  </si>
  <si>
    <t>Please enter data in the blue highlighted cells</t>
  </si>
  <si>
    <t>1A</t>
  </si>
  <si>
    <t>RAPID RESPONSE CASE MANAGEMENT - PERSONNEL</t>
  </si>
  <si>
    <t>1B</t>
  </si>
  <si>
    <t>RAPID REPONSE CASE MANAGEMENT PERSONNEL - ADMIN</t>
  </si>
  <si>
    <t>1C</t>
  </si>
  <si>
    <t>TRADE CASE MANAGEMENT - PERSONNEL</t>
  </si>
  <si>
    <t xml:space="preserve">2A </t>
  </si>
  <si>
    <t>RAPID RESPONSE CASE MANAGEMENT - FRINGE BENEFITS</t>
  </si>
  <si>
    <t>2B</t>
  </si>
  <si>
    <t>RAPID RESPONSE CASE MANAGEMENT - FRINGE BENEFITS - ADMIN</t>
  </si>
  <si>
    <t>2C</t>
  </si>
  <si>
    <t>TRADE CASE MANAGEMENT - FRINGE BENEFITS</t>
  </si>
  <si>
    <t>DIRECT ADMINISTRATION</t>
  </si>
  <si>
    <t>15A</t>
  </si>
  <si>
    <t xml:space="preserve"> RAPID RESPONSE DIRECT TRAINING COSTS </t>
  </si>
  <si>
    <t>Occupational Skills Training ITA</t>
  </si>
  <si>
    <t>Must Exclude</t>
  </si>
  <si>
    <t>Occupational Skills Training Other</t>
  </si>
  <si>
    <t>**Not Excludable</t>
  </si>
  <si>
    <t>15B</t>
  </si>
  <si>
    <t>RAPID RESPONSE WORK BASED TRAINING</t>
  </si>
  <si>
    <t>On-the-Job Training</t>
  </si>
  <si>
    <t>Customized Training</t>
  </si>
  <si>
    <t>Work Experience/Internships</t>
  </si>
  <si>
    <t>Transitional Jobs</t>
  </si>
  <si>
    <t>Other Work Based Training</t>
  </si>
  <si>
    <t>15C</t>
  </si>
  <si>
    <t xml:space="preserve">RAPID RESPONSE PROGRAM - OTHER PROGRAM COSTS </t>
  </si>
  <si>
    <t>TRAVEL</t>
  </si>
  <si>
    <t>Not Excludable</t>
  </si>
  <si>
    <t>EQUIPMENT* (Prior Approval Required)</t>
  </si>
  <si>
    <t>Total Amount of Equipment is Excludable</t>
  </si>
  <si>
    <t>SUPPLIES</t>
  </si>
  <si>
    <t xml:space="preserve">SAFETY TRAINING </t>
  </si>
  <si>
    <t>WORKSITE TOOLS</t>
  </si>
  <si>
    <t>CONTRACTUAL AND SUBAWARDS</t>
  </si>
  <si>
    <t>*See Note Below</t>
  </si>
  <si>
    <t>CONSULTANT</t>
  </si>
  <si>
    <t>OCCUPANCY</t>
  </si>
  <si>
    <t>Exclude only rent portion</t>
  </si>
  <si>
    <t>TELECOMMUNICATIONS</t>
  </si>
  <si>
    <t>TRAINING AND EDUCATION (STAFF)</t>
  </si>
  <si>
    <t>CAREER SERVICES NOT CLASSIFIED ELSEWARE</t>
  </si>
  <si>
    <t>MISCELLANEOUS</t>
  </si>
  <si>
    <t>15D</t>
  </si>
  <si>
    <t>SUPPORTIVE SERVICES</t>
  </si>
  <si>
    <t>15E</t>
  </si>
  <si>
    <t>INCUMBENT WORKER</t>
  </si>
  <si>
    <t>15F</t>
  </si>
  <si>
    <t>TRADE CASE MANAGEMENT OTHER</t>
  </si>
  <si>
    <t>17A</t>
  </si>
  <si>
    <t>PROGRAM - INDIRECT</t>
  </si>
  <si>
    <t>17B</t>
  </si>
  <si>
    <t>ADMIN - INDIRECT</t>
  </si>
  <si>
    <t>ADMIN DIRECT COST BASE</t>
  </si>
  <si>
    <t>2XXX</t>
  </si>
  <si>
    <t>TOTAL PROGRAM</t>
  </si>
  <si>
    <t>PROGRAM DIRECT COST BASE</t>
  </si>
  <si>
    <t>Total Indirect Costs</t>
  </si>
  <si>
    <t>Calculated from Table Above</t>
  </si>
  <si>
    <t>Indirect Costs Program</t>
  </si>
  <si>
    <t>Must Equal Indirect Costs in Section A</t>
  </si>
  <si>
    <t>Indirect Costs Admin</t>
  </si>
  <si>
    <t>Check for Accuracy (Must Equal Zero)</t>
  </si>
  <si>
    <t>Must Equal Zero</t>
  </si>
  <si>
    <t>Comments:</t>
  </si>
  <si>
    <t>* If a subaward includes training or work-based learning, those amounts have to be reported under Direct Training (DT) or Work Based Training (WBT) and not subawards. Subawards should be indicated on the Section A - Subaward Listing tab.</t>
  </si>
  <si>
    <t xml:space="preserve">** DT and WBT items would be excludable if they are part of a subaward.  </t>
  </si>
  <si>
    <t xml:space="preserve">SECTION - A (continued) Indirect Cost Rate Information </t>
  </si>
  <si>
    <t xml:space="preserve">If your organization is requesting reimbursement for indirect costs on line 17 of the Budget Summary, please select one of the following options. </t>
  </si>
  <si>
    <t>1)</t>
  </si>
  <si>
    <t xml:space="preserve">Our Organization receives direct Federal funding and currently has a Negotiated Indirect Cost Rate Agreement (NICRA) with our Federal Cognizant Agency. A copy of this agreement will be provided to the State of Illinois’ Indirect Cost Unit for review and documentation before reimbursement is allowed. This NICRA will be accepted by all State of Illinois Agencies up to any statutory, rule-based or programmatic restrictions or limitations. </t>
  </si>
  <si>
    <t>To select an option - highlight the box and drop down the shape fill box on the drawing tools ribbon.  you can either select a fill color or you can fill with texture, choose more textures and pick a checkmark from clipart.</t>
  </si>
  <si>
    <t>NOTE: (If this option is selected, please provide basic Negotiated Indirect Cost Rate Agreement information in area designated below)</t>
  </si>
  <si>
    <t>Your Organization may not have a Federally Negotiated Indirect Cost Rate Agreement. Therefore, in order for your Organization to be reimbursed for Indirect Costs from the State of Illinois, your Organization must either:</t>
  </si>
  <si>
    <t xml:space="preserve">Complete the Negotiated Indirect Cost Rate Agreement information below if Option (1) or (2a) is selected </t>
  </si>
  <si>
    <t>A.</t>
  </si>
  <si>
    <t xml:space="preserve">Negotiate an Indirect Cost Rate with the State of Illinois’ Indirect Cost Unit with guidance from your State Cognizant Agency on an annual basis. </t>
  </si>
  <si>
    <t>B.</t>
  </si>
  <si>
    <t xml:space="preserve">Elect to use the de minimis rate of 10% modified total direct cost (MTDC) which may be used indefinitely on State of Illinois Awards.  </t>
  </si>
  <si>
    <t>C.</t>
  </si>
  <si>
    <t>Use a Restricted Rate designated by programmatic or statutory policy. (See Notice of Funding Opportunity for Restricted Rate Programs)</t>
  </si>
  <si>
    <t>2a)</t>
  </si>
  <si>
    <t xml:space="preserve">Our Organization currently has a Negotiated Indirect Cost Rate Agreement with the State of Illinois that will be accepted by all State of Illinois Agencies up to any statutory, rule-based or programmatic restrictions or limitations. Our Organization is required to submit a new Indirect Cost Rate Proposal to the Indirect Cost Unit within six (6) months after the close of each fiscal year (2 CFR 200 Appendix IV (C)(2)(c). </t>
  </si>
  <si>
    <t>NOTE: (If this option is selected, please provide basic Indirect Cost Rate information in area designated below)</t>
  </si>
  <si>
    <t>2b)</t>
  </si>
  <si>
    <t xml:space="preserve">Our Organization currently does not have a Negotiated Indirect Cost Rate Agreement with the State of Illinois. Our Organization will submit our initial Indirect Cost Rate Proposal (ICRP) immediately after our Organization is advised that the State award will be made and, in no event, later than three (3) months after the effective date of the State award (2 CFR 200 Appendix IV (C)(2)(b).  The initial ICRP will be sent to the State of Illinois’ Indirect Cost Unit. </t>
  </si>
  <si>
    <t>NOTE: (Check with your State of Illinois Agency for information regarding reimbursement of indirect costs while your proposal is being negotiated)</t>
  </si>
  <si>
    <t>3)</t>
  </si>
  <si>
    <t>Our Organization has never received a Negotiated Indirect Cost Rate Agreement from either the Federal government or the State of Illinois and elects to charge the de minimis rate of 10% modified total direct cost (MTDC) which may be used indefinitely on State of Illinois awards (2 CFR 200.414 (c)(4)(f) &amp; (200.68).</t>
  </si>
  <si>
    <t>NOTE: (Your Organization must be eligible, see 2 CFR 200.414 (f), and submit documentation on the calculation of MTDC within your Budget Narrative under Indirect Costs)</t>
  </si>
  <si>
    <t>4)</t>
  </si>
  <si>
    <t>For Restricted Rate Programs (check one) -- Our Organization is using a restricted indirect cost rate that:</t>
  </si>
  <si>
    <t>_____</t>
  </si>
  <si>
    <t>Is included as a “Special Indirect Cost Rate” in our NICRA (2 CFR 200Appendix IV (5)    Or;</t>
  </si>
  <si>
    <t>Complies with other statutory policies (please specify):</t>
  </si>
  <si>
    <t>The Restricted Indirect Cost Rate is _________%</t>
  </si>
  <si>
    <t>5)</t>
  </si>
  <si>
    <t>No reimbursement of Indirect Cost is being requested. (Please consult your program office regarding possible match requirements)</t>
  </si>
  <si>
    <t xml:space="preserve">Basic Negotiated Indirect Cost Rate Agreement information if Option (1) or (2a) is selected </t>
  </si>
  <si>
    <t xml:space="preserve"> Period Covered by the NICRA:  From:</t>
  </si>
  <si>
    <t>To:</t>
  </si>
  <si>
    <t>(mm/dd/yyyy)</t>
  </si>
  <si>
    <t xml:space="preserve"> Approving Federal/State agency (please specify):</t>
  </si>
  <si>
    <t xml:space="preserve"> The Indirect Cost Rate is:</t>
  </si>
  <si>
    <t>%</t>
  </si>
  <si>
    <t xml:space="preserve">The Distribution Base is: </t>
  </si>
  <si>
    <t>content in rows 1 to 3 &amp; cell C4 come from Section A</t>
  </si>
  <si>
    <t>S E C T I O N   B   -- NON STATE OF ILLINOIS  FUNDS</t>
  </si>
  <si>
    <r>
      <t xml:space="preserve">Grantee Match Requirement ________ % </t>
    </r>
    <r>
      <rPr>
        <i/>
        <sz val="11"/>
        <color rgb="FFFF0000"/>
        <rFont val="Times New Roman"/>
        <family val="1"/>
      </rPr>
      <t>(Agency to populate)</t>
    </r>
  </si>
  <si>
    <t xml:space="preserve">(b). -Cash </t>
  </si>
  <si>
    <t>(c). -Non-cash</t>
  </si>
  <si>
    <t xml:space="preserve">(d). Other Funding &amp; Contributions </t>
  </si>
  <si>
    <t>NON-STATE Funds Total</t>
  </si>
  <si>
    <t xml:space="preserve"> BUDGET SUMMARY NON-STATE OF ILLINOIS FUNDS </t>
  </si>
  <si>
    <t>you should not need to type anything in below this row</t>
  </si>
  <si>
    <t xml:space="preserve">1. Personnel (Salaries &amp; Wages)                        </t>
  </si>
  <si>
    <t xml:space="preserve">2. Fringe Benefits                                               </t>
  </si>
  <si>
    <t xml:space="preserve">3. Travel                                                            </t>
  </si>
  <si>
    <r>
      <rPr>
        <sz val="11"/>
        <color theme="1"/>
        <rFont val="Times New Roman"/>
        <family val="1"/>
      </rPr>
      <t>15</t>
    </r>
    <r>
      <rPr>
        <b/>
        <sz val="11"/>
        <color theme="1"/>
        <rFont val="Times New Roman"/>
        <family val="1"/>
      </rPr>
      <t xml:space="preserve">. A. </t>
    </r>
    <r>
      <rPr>
        <b/>
        <i/>
        <u/>
        <sz val="11"/>
        <color theme="1"/>
        <rFont val="Times New Roman"/>
        <family val="1"/>
      </rPr>
      <t xml:space="preserve">Grant Exclusive Line Item(s) </t>
    </r>
  </si>
  <si>
    <r>
      <t xml:space="preserve">      B. </t>
    </r>
    <r>
      <rPr>
        <b/>
        <i/>
        <u/>
        <sz val="11"/>
        <color theme="1"/>
        <rFont val="Times New Roman"/>
        <family val="1"/>
      </rPr>
      <t xml:space="preserve">Grant Exclusive Line Item(s) </t>
    </r>
  </si>
  <si>
    <t>17.  Indirect Costs* (see below)</t>
  </si>
  <si>
    <t>Rate: __________  %  Base:______________________</t>
  </si>
  <si>
    <t xml:space="preserve">18. Total Costs NON -State Grant Funds  (16 &amp;17) </t>
  </si>
  <si>
    <r>
      <rPr>
        <b/>
        <sz val="14"/>
        <color theme="1"/>
        <rFont val="Times New Roman"/>
        <family val="1"/>
      </rPr>
      <t xml:space="preserve">CERTIFICATION </t>
    </r>
    <r>
      <rPr>
        <b/>
        <sz val="10"/>
        <color theme="1"/>
        <rFont val="Times New Roman"/>
        <family val="1"/>
      </rPr>
      <t xml:space="preserve"> </t>
    </r>
  </si>
  <si>
    <t xml:space="preserve">    STATE OF ILLINOIS                                            UNIFORM GRANT BUDGET TEMPLATE</t>
  </si>
  <si>
    <t>(2 CFR 200.415)</t>
  </si>
  <si>
    <t xml:space="preserve">“By signing this report, I certify to the best of my knowledge and belief that the report is true, complete, and accurate and that any false, fictitious, or fraudulent information or the omission of any material fact, could result in the immediate termination of my grant award(s).  </t>
  </si>
  <si>
    <t>Institution/Organization</t>
  </si>
  <si>
    <t xml:space="preserve">Signature </t>
  </si>
  <si>
    <t xml:space="preserve">Name of Official </t>
  </si>
  <si>
    <t xml:space="preserve">Title </t>
  </si>
  <si>
    <t>Chief Financial Officer (or equivalent)</t>
  </si>
  <si>
    <t>Executive Director (or equivalent)</t>
  </si>
  <si>
    <t>Date of Execution</t>
  </si>
  <si>
    <t>Note: The State awarding agency may change required signers based on the grantee’s organizational structure.  The required signers must have the authority to enter into contractual agreements on behalf of the organization.</t>
  </si>
  <si>
    <r>
      <t>Section C</t>
    </r>
    <r>
      <rPr>
        <u/>
        <sz val="16"/>
        <color theme="1"/>
        <rFont val="Times New Roman"/>
        <family val="1"/>
      </rPr>
      <t xml:space="preserve"> - Budget Worksheet &amp; Narrative</t>
    </r>
  </si>
  <si>
    <r>
      <rPr>
        <b/>
        <sz val="10"/>
        <color theme="1"/>
        <rFont val="Times New Roman"/>
        <family val="1"/>
      </rPr>
      <t>1A).</t>
    </r>
    <r>
      <rPr>
        <b/>
        <u/>
        <sz val="10"/>
        <color theme="1"/>
        <rFont val="Times New Roman"/>
        <family val="1"/>
      </rPr>
      <t xml:space="preserve"> Rapid Response Case Management - Personnel (Salaries &amp; Wages)</t>
    </r>
    <r>
      <rPr>
        <b/>
        <sz val="10"/>
        <color theme="1"/>
        <rFont val="Times New Roman"/>
        <family val="1"/>
      </rPr>
      <t xml:space="preserve"> </t>
    </r>
    <r>
      <rPr>
        <i/>
        <sz val="10"/>
        <color theme="1"/>
        <rFont val="Times New Roman"/>
        <family val="1"/>
      </rPr>
      <t>(2 CFR 200.430)</t>
    </r>
    <r>
      <rPr>
        <sz val="10"/>
        <color theme="1"/>
        <rFont val="Times New Roman"/>
        <family val="1"/>
      </rPr>
      <t xml:space="preserve">--List each position by title and name of employee, if available.  Show the annual salary rate and the percentage of time to be devoted to the project and length of time working on the project .  Compensation paid for employees engaged in grant activities must be consistent with that paid for similar work within the applicant organization. Include a description of the responsibilities and duties of each position in relationship to fulfilling the project goals and objectives in the narrative space provided below.  Also, provide a justification and description of each position (including vacant positions). Relate each position specifically to program objectives. Personnel cannot exceed 100% of their time on all active projects. </t>
    </r>
  </si>
  <si>
    <t xml:space="preserve">Name </t>
  </si>
  <si>
    <t>Position(s)</t>
  </si>
  <si>
    <t xml:space="preserve">Salary or Wage </t>
  </si>
  <si>
    <r>
      <t xml:space="preserve">Basis </t>
    </r>
    <r>
      <rPr>
        <sz val="8"/>
        <color theme="1"/>
        <rFont val="Times New Roman"/>
        <family val="1"/>
      </rPr>
      <t>(Yr./Mo./Hr.)</t>
    </r>
  </si>
  <si>
    <t xml:space="preserve">% of Time </t>
  </si>
  <si>
    <t xml:space="preserve">Length of time </t>
  </si>
  <si>
    <t>Personnel Cost</t>
  </si>
  <si>
    <t>Length of time=# of units of Basis</t>
  </si>
  <si>
    <t xml:space="preserve">State Total </t>
  </si>
  <si>
    <t>If you need to insert rows, insert them between existing rows that total up to the formula in column G</t>
  </si>
  <si>
    <t>ois</t>
  </si>
  <si>
    <t xml:space="preserve">NON-State Total </t>
  </si>
  <si>
    <t>Total Personnel (Salaries &amp; Wages)</t>
  </si>
  <si>
    <t>This rows adds State &amp; Non-State Totals</t>
  </si>
  <si>
    <t xml:space="preserve">Personnel-Admin (Salaries &amp; Wages) Narrative (State):  </t>
  </si>
  <si>
    <t>Give a brief description of items that you are claiming</t>
  </si>
  <si>
    <r>
      <t xml:space="preserve">Personnel Narrative (Non-State) </t>
    </r>
    <r>
      <rPr>
        <i/>
        <sz val="10"/>
        <color theme="1"/>
        <rFont val="Times New Roman"/>
        <family val="1"/>
      </rPr>
      <t xml:space="preserve">i.e. "Match" or "Other Funding" </t>
    </r>
  </si>
  <si>
    <r>
      <rPr>
        <b/>
        <sz val="10"/>
        <color theme="1"/>
        <rFont val="Times New Roman"/>
        <family val="1"/>
      </rPr>
      <t>1B).</t>
    </r>
    <r>
      <rPr>
        <b/>
        <u/>
        <sz val="10"/>
        <color theme="1"/>
        <rFont val="Times New Roman"/>
        <family val="1"/>
      </rPr>
      <t xml:space="preserve"> Rapid Response Case Management - Personnel-Admin (Salaries &amp; Wages)</t>
    </r>
    <r>
      <rPr>
        <b/>
        <sz val="10"/>
        <color theme="1"/>
        <rFont val="Times New Roman"/>
        <family val="1"/>
      </rPr>
      <t xml:space="preserve"> </t>
    </r>
    <r>
      <rPr>
        <i/>
        <sz val="10"/>
        <color theme="1"/>
        <rFont val="Times New Roman"/>
        <family val="1"/>
      </rPr>
      <t>(2 CFR 200.430)</t>
    </r>
    <r>
      <rPr>
        <sz val="10"/>
        <color theme="1"/>
        <rFont val="Times New Roman"/>
        <family val="1"/>
      </rPr>
      <t xml:space="preserve">--List each position by title and name of employee, if available.  Show the annual salary rate and the percentage of time to be devoted to the project and length of time working on the project .  Compensation paid for employees engaged in grant activities must be consistent with that paid for similar work within the applicant organization. Include a description of the responsibilities and duties of each position in relationship to fulfilling the project goals and objectives in the narrative space provided below.  Also, provide a justification and description of each position (including vacant positions). Relate each position specifically to program objectives. Personnel cannot exceed 100% of their time on all active projects. </t>
    </r>
  </si>
  <si>
    <t>Total Personnel-Admin (Salaries &amp; Wages)</t>
  </si>
  <si>
    <r>
      <rPr>
        <b/>
        <sz val="10"/>
        <color theme="1"/>
        <rFont val="Times New Roman"/>
        <family val="1"/>
      </rPr>
      <t>1C).</t>
    </r>
    <r>
      <rPr>
        <b/>
        <u/>
        <sz val="10"/>
        <color theme="1"/>
        <rFont val="Times New Roman"/>
        <family val="1"/>
      </rPr>
      <t xml:space="preserve"> Trade Case Management - Personnel (Salaries &amp; Wages)</t>
    </r>
    <r>
      <rPr>
        <b/>
        <sz val="10"/>
        <color theme="1"/>
        <rFont val="Times New Roman"/>
        <family val="1"/>
      </rPr>
      <t xml:space="preserve"> </t>
    </r>
    <r>
      <rPr>
        <i/>
        <sz val="10"/>
        <color theme="1"/>
        <rFont val="Times New Roman"/>
        <family val="1"/>
      </rPr>
      <t>(2 CFR 200.430)</t>
    </r>
    <r>
      <rPr>
        <sz val="10"/>
        <color theme="1"/>
        <rFont val="Times New Roman"/>
        <family val="1"/>
      </rPr>
      <t>--List each position by title and name of employee, if available.  Show the annual salary rate and the percentage of time to be devoted to the project and length of time working on the project .  Compensation for services of employees rendered during the period of performance under the award, including but not necessarily limited to wages and salaries as defined in 2 CFR 200.430.</t>
    </r>
  </si>
  <si>
    <t>Total Personnel-Program (Salaries &amp; Wages)</t>
  </si>
  <si>
    <t xml:space="preserve">Personnel-Program (Salaries &amp; Wages) Narrative (State):   </t>
  </si>
  <si>
    <r>
      <t xml:space="preserve">2A). Rapid Response Case Management - </t>
    </r>
    <r>
      <rPr>
        <b/>
        <u/>
        <sz val="10"/>
        <rFont val="Times New Roman"/>
        <family val="1"/>
      </rPr>
      <t>Fringe Benefits</t>
    </r>
    <r>
      <rPr>
        <b/>
        <sz val="10"/>
        <rFont val="Times New Roman"/>
        <family val="1"/>
      </rPr>
      <t xml:space="preserve"> </t>
    </r>
    <r>
      <rPr>
        <i/>
        <sz val="10"/>
        <rFont val="Times New Roman"/>
        <family val="1"/>
      </rPr>
      <t>(2 CFR 200.431</t>
    </r>
    <r>
      <rPr>
        <sz val="10"/>
        <rFont val="Times New Roman"/>
        <family val="1"/>
      </rPr>
      <t>)</t>
    </r>
    <r>
      <rPr>
        <sz val="10"/>
        <color theme="1"/>
        <rFont val="Times New Roman"/>
        <family val="1"/>
      </rPr>
      <t>--Fringe benefits should be based on actual known costs or an established formula.  Fringe benefits are for the personnel listed in category (1) direct salaries and wages, and only for the percentage of time devoted to the project. Provide the fringe benefit rate used and a clear description of how the computation of fringe benefits was done. Provide both the annual (for multiyear awards) and total. If a fringe benefit rate is not used, show how the fringe benefits were computed for each position. The budget justification should be reflected in the budget description. Elements that comprise fringe benefits should be indicated.</t>
    </r>
  </si>
  <si>
    <t>Base</t>
  </si>
  <si>
    <t>Rate</t>
  </si>
  <si>
    <t>Fringe Benefit Cost</t>
  </si>
  <si>
    <t>State Total</t>
  </si>
  <si>
    <t>njkhkj</t>
  </si>
  <si>
    <t>0987u980</t>
  </si>
  <si>
    <t>iuhyjh</t>
  </si>
  <si>
    <t>poiu9oi</t>
  </si>
  <si>
    <t>NON-State Total</t>
  </si>
  <si>
    <t>Total Fringe Benefits</t>
  </si>
  <si>
    <t xml:space="preserve">Fringe Benefits-Admin Narrative (State): </t>
  </si>
  <si>
    <r>
      <t xml:space="preserve">Fringe Benefits Narrative (Non-State) </t>
    </r>
    <r>
      <rPr>
        <i/>
        <sz val="10"/>
        <color theme="1"/>
        <rFont val="Times New Roman"/>
        <family val="1"/>
      </rPr>
      <t xml:space="preserve">i.e. "Match" or "Other Funding" </t>
    </r>
  </si>
  <si>
    <r>
      <t xml:space="preserve">2B). Rapid Response Case Management - </t>
    </r>
    <r>
      <rPr>
        <b/>
        <u/>
        <sz val="10"/>
        <rFont val="Times New Roman"/>
        <family val="1"/>
      </rPr>
      <t>Fringe Benefits-Admin</t>
    </r>
    <r>
      <rPr>
        <b/>
        <sz val="10"/>
        <rFont val="Times New Roman"/>
        <family val="1"/>
      </rPr>
      <t xml:space="preserve"> </t>
    </r>
    <r>
      <rPr>
        <i/>
        <sz val="10"/>
        <rFont val="Times New Roman"/>
        <family val="1"/>
      </rPr>
      <t>(2 CFR 200.431</t>
    </r>
    <r>
      <rPr>
        <sz val="10"/>
        <rFont val="Times New Roman"/>
        <family val="1"/>
      </rPr>
      <t>)</t>
    </r>
    <r>
      <rPr>
        <sz val="10"/>
        <color theme="1"/>
        <rFont val="Times New Roman"/>
        <family val="1"/>
      </rPr>
      <t>--Fringe benefits should be based on actual known costs or an established formula.  Fringe benefits are for the personnel listed in category (1) direct salaries and wages, and only for the percentage of time devoted to the project. Provide the fringe benefit rate used and a clear description of how the computation of fringe benefits was done. Provide both the annual (for multiyear awards) and total. If a fringe benefit rate is not used, show how the fringe benefits were computed for each position. The budget justification should be reflected in the budget description. Elements that comprise fringe benefits should be indicated.</t>
    </r>
  </si>
  <si>
    <t>Total Fringe Benefits-Admin</t>
  </si>
  <si>
    <r>
      <t xml:space="preserve">2B). Trade Case Management - </t>
    </r>
    <r>
      <rPr>
        <b/>
        <u/>
        <sz val="10"/>
        <rFont val="Times New Roman"/>
        <family val="1"/>
      </rPr>
      <t>Fringe Benefits</t>
    </r>
    <r>
      <rPr>
        <b/>
        <sz val="10"/>
        <rFont val="Times New Roman"/>
        <family val="1"/>
      </rPr>
      <t xml:space="preserve"> </t>
    </r>
    <r>
      <rPr>
        <i/>
        <sz val="10"/>
        <rFont val="Times New Roman"/>
        <family val="1"/>
      </rPr>
      <t>(2 CFR 200.431</t>
    </r>
    <r>
      <rPr>
        <sz val="10"/>
        <rFont val="Times New Roman"/>
        <family val="1"/>
      </rPr>
      <t>)</t>
    </r>
    <r>
      <rPr>
        <sz val="10"/>
        <color theme="1"/>
        <rFont val="Times New Roman"/>
        <family val="1"/>
      </rPr>
      <t>--Allowances and services provided by employers to their employees in addition to regular salaries and wage as outlined in 2 CFR 200.431 for individual personnel providing services.</t>
    </r>
  </si>
  <si>
    <t>Total Fringe Benefits-Program</t>
  </si>
  <si>
    <t>Fringe Benefits-Program Narrative (State):</t>
  </si>
  <si>
    <r>
      <t xml:space="preserve">3).  </t>
    </r>
    <r>
      <rPr>
        <b/>
        <u/>
        <sz val="10"/>
        <rFont val="Times New Roman"/>
        <family val="1"/>
      </rPr>
      <t>Travel</t>
    </r>
    <r>
      <rPr>
        <b/>
        <sz val="10"/>
        <rFont val="Times New Roman"/>
        <family val="1"/>
      </rPr>
      <t xml:space="preserve"> </t>
    </r>
    <r>
      <rPr>
        <i/>
        <sz val="10"/>
        <rFont val="Times New Roman"/>
        <family val="1"/>
      </rPr>
      <t>(2 CFR 200.474</t>
    </r>
    <r>
      <rPr>
        <sz val="10"/>
        <rFont val="Times New Roman"/>
        <family val="1"/>
      </rPr>
      <t>)</t>
    </r>
    <r>
      <rPr>
        <sz val="10"/>
        <color theme="1"/>
        <rFont val="Times New Roman"/>
        <family val="1"/>
      </rPr>
      <t xml:space="preserve">-- Travel should include: origin and destination, estimated costs and type of transportation, number of travelers, related lodging and per diem costs, brief description of the travel involved, its purpose, and explanation of how the proposed travel is necessary for successful completion of the project.  In training projects, travel and meals for trainees should be listed separately.  Show the number of trainees and unit cost involved.  Identify the location of travel, if known; or if unknown, indicate "location to be determined."  Indicate source of Travel Policies applied, Applicant or State of Illinois Travel Regulations. </t>
    </r>
    <r>
      <rPr>
        <b/>
        <sz val="10"/>
        <color theme="1"/>
        <rFont val="Times New Roman"/>
        <family val="1"/>
      </rPr>
      <t>NOTE:</t>
    </r>
    <r>
      <rPr>
        <sz val="10"/>
        <color theme="1"/>
        <rFont val="Times New Roman"/>
        <family val="1"/>
      </rPr>
      <t xml:space="preserve">  Dollars requested in the travel category should be for staff travel only. Travel for consultants should be shown in the consultant category along with the consultant’s fee. Travel for training participants, advisory committees, review panels and etc., should be itemized the same way as indicated above and placed in the “Miscellaneous” category. </t>
    </r>
  </si>
  <si>
    <t>Purpose of Travel/Items</t>
  </si>
  <si>
    <t xml:space="preserve">Location </t>
  </si>
  <si>
    <t xml:space="preserve">Cost Rate </t>
  </si>
  <si>
    <t xml:space="preserve">Basis </t>
  </si>
  <si>
    <t xml:space="preserve">Quantity </t>
  </si>
  <si>
    <t># of Trips</t>
  </si>
  <si>
    <t>Travel Cost</t>
  </si>
  <si>
    <t xml:space="preserve">Purpose of Travel </t>
  </si>
  <si>
    <t>Total Travel</t>
  </si>
  <si>
    <t xml:space="preserve">Travel Narrative (State): </t>
  </si>
  <si>
    <r>
      <t xml:space="preserve">Travel Narrative (Non-State) </t>
    </r>
    <r>
      <rPr>
        <i/>
        <sz val="10"/>
        <color theme="1"/>
        <rFont val="Times New Roman"/>
        <family val="1"/>
      </rPr>
      <t xml:space="preserve">i.e. "Match" or "Other Funding" </t>
    </r>
  </si>
  <si>
    <r>
      <t xml:space="preserve">4). </t>
    </r>
    <r>
      <rPr>
        <b/>
        <u/>
        <sz val="10"/>
        <rFont val="Times New Roman"/>
        <family val="1"/>
      </rPr>
      <t>Equipment</t>
    </r>
    <r>
      <rPr>
        <b/>
        <sz val="10"/>
        <rFont val="Times New Roman"/>
        <family val="1"/>
      </rPr>
      <t xml:space="preserve"> </t>
    </r>
    <r>
      <rPr>
        <i/>
        <sz val="10"/>
        <rFont val="Times New Roman"/>
        <family val="1"/>
      </rPr>
      <t>(2 CFR 200.439)</t>
    </r>
    <r>
      <rPr>
        <sz val="10"/>
        <color theme="1"/>
        <rFont val="Times New Roman"/>
        <family val="1"/>
      </rPr>
      <t>-- Provide justification for the use of each item and relate them to specific program objectives. Provide both the annual (for multiyear awards) and total for equipment. Equipment is defined as an article of tangible personal property that has a useful life of more than one year and a per-unit acquisition cost which equals or exceeds the lesser of the capitalization level established by the non-Federal entity for financial statement purposes, or $5,000. An applicant organization may classify equipment at a lower dollar value but cannot classify it higher than $5,000. (</t>
    </r>
    <r>
      <rPr>
        <u/>
        <sz val="10"/>
        <color theme="1"/>
        <rFont val="Times New Roman"/>
        <family val="1"/>
      </rPr>
      <t>Note:</t>
    </r>
    <r>
      <rPr>
        <sz val="10"/>
        <color theme="1"/>
        <rFont val="Times New Roman"/>
        <family val="1"/>
      </rPr>
      <t xml:space="preserve"> </t>
    </r>
    <r>
      <rPr>
        <u/>
        <sz val="10"/>
        <color theme="1"/>
        <rFont val="Times New Roman"/>
        <family val="1"/>
      </rPr>
      <t>Organization's own capitalization policy for classification of equipment can be used)</t>
    </r>
    <r>
      <rPr>
        <sz val="10"/>
        <color theme="1"/>
        <rFont val="Times New Roman"/>
        <family val="1"/>
      </rPr>
      <t>.   Applicants should analyze the cost benefits of purchasing versus leasing equipment, especially  high cost items and those subject to rapid technical advances.  Rented or leased equipment costs should be listed in the "Contractual" category.  Explain how the equipment is necessary for the success of the project.  Attach a narrative describing the procurement method to be used.</t>
    </r>
  </si>
  <si>
    <t>Item</t>
  </si>
  <si>
    <t>Quantity</t>
  </si>
  <si>
    <t>Cost</t>
  </si>
  <si>
    <t>Equipment Cost</t>
  </si>
  <si>
    <t>If you need to insert rows, insert them between existing rows that total up to the formula in column D</t>
  </si>
  <si>
    <t>Total Equipment</t>
  </si>
  <si>
    <t xml:space="preserve">Equipment Narrative (State): </t>
  </si>
  <si>
    <r>
      <t xml:space="preserve">Equipment Narrative (Non-State) </t>
    </r>
    <r>
      <rPr>
        <i/>
        <sz val="10"/>
        <color theme="1"/>
        <rFont val="Times New Roman"/>
        <family val="1"/>
      </rPr>
      <t xml:space="preserve">i.e. "Match" or "Other Funding" </t>
    </r>
  </si>
  <si>
    <r>
      <t xml:space="preserve">5). Supplies </t>
    </r>
    <r>
      <rPr>
        <i/>
        <sz val="10"/>
        <rFont val="Times New Roman"/>
        <family val="1"/>
      </rPr>
      <t>(2 CFR 200.94)</t>
    </r>
    <r>
      <rPr>
        <sz val="10"/>
        <color theme="1"/>
        <rFont val="Times New Roman"/>
        <family val="1"/>
      </rPr>
      <t>--List items by type (office supplies, postage, training materials, copying paper, and other expendable items such as books, hand held tape recorders) and show the basis for computation.  Generally, supplies include any materials that are expendable or consumed during the course of the project.</t>
    </r>
  </si>
  <si>
    <t>Quantity/ Duration</t>
  </si>
  <si>
    <t xml:space="preserve">Cost </t>
  </si>
  <si>
    <t>Supplies Cost</t>
  </si>
  <si>
    <t xml:space="preserve">Supply Items </t>
  </si>
  <si>
    <t>Total Supplies</t>
  </si>
  <si>
    <t xml:space="preserve">Supplies  Narrative (State): </t>
  </si>
  <si>
    <r>
      <t xml:space="preserve">Supplies Narrative (Non-State) </t>
    </r>
    <r>
      <rPr>
        <i/>
        <sz val="10"/>
        <color theme="1"/>
        <rFont val="Times New Roman"/>
        <family val="1"/>
      </rPr>
      <t xml:space="preserve">i.e. "Match" or "Other Funding" </t>
    </r>
  </si>
  <si>
    <r>
      <rPr>
        <b/>
        <sz val="10"/>
        <rFont val="Times New Roman"/>
        <family val="1"/>
      </rPr>
      <t xml:space="preserve">6). </t>
    </r>
    <r>
      <rPr>
        <b/>
        <u/>
        <sz val="10"/>
        <rFont val="Times New Roman"/>
        <family val="1"/>
      </rPr>
      <t>Contractual Services</t>
    </r>
    <r>
      <rPr>
        <b/>
        <sz val="10"/>
        <rFont val="Times New Roman"/>
        <family val="1"/>
      </rPr>
      <t xml:space="preserve"> </t>
    </r>
    <r>
      <rPr>
        <i/>
        <sz val="10"/>
        <rFont val="Times New Roman"/>
        <family val="1"/>
      </rPr>
      <t xml:space="preserve">(2 CFR 200.318) </t>
    </r>
    <r>
      <rPr>
        <b/>
        <sz val="10"/>
        <rFont val="Times New Roman"/>
        <family val="1"/>
      </rPr>
      <t>&amp;</t>
    </r>
    <r>
      <rPr>
        <b/>
        <u/>
        <sz val="10"/>
        <rFont val="Times New Roman"/>
        <family val="1"/>
      </rPr>
      <t xml:space="preserve"> Subawards</t>
    </r>
    <r>
      <rPr>
        <i/>
        <sz val="10"/>
        <rFont val="Times New Roman"/>
        <family val="1"/>
      </rPr>
      <t xml:space="preserve"> (200.92)</t>
    </r>
    <r>
      <rPr>
        <b/>
        <sz val="10"/>
        <rFont val="Times New Roman"/>
        <family val="1"/>
      </rPr>
      <t xml:space="preserve"> --</t>
    </r>
    <r>
      <rPr>
        <sz val="10"/>
        <rFont val="Times New Roman"/>
        <family val="1"/>
      </rPr>
      <t xml:space="preserve"> Provide a description of the product or service to be procured by contract and an estimate of the cost. Applicants are encouraged to promote free and open competition in awarding contracts. A separate justification must be provided for sole contracts in excess of $150,000 </t>
    </r>
    <r>
      <rPr>
        <i/>
        <sz val="10"/>
        <rFont val="Times New Roman"/>
        <family val="1"/>
      </rPr>
      <t>(See 2 CFR 200.88)</t>
    </r>
    <r>
      <rPr>
        <sz val="10"/>
        <rFont val="Times New Roman"/>
        <family val="1"/>
      </rPr>
      <t xml:space="preserve">.  NOTE : this budget category may include </t>
    </r>
    <r>
      <rPr>
        <b/>
        <u/>
        <sz val="10"/>
        <rFont val="Times New Roman"/>
        <family val="1"/>
      </rPr>
      <t>subawards</t>
    </r>
    <r>
      <rPr>
        <sz val="10"/>
        <rFont val="Times New Roman"/>
        <family val="1"/>
      </rPr>
      <t xml:space="preserve">. Provide separate budgets for each subaward or contract, regardless of the dollar value and indicate the basis for the cost estimates in the narrative. Describe products or services to be obtained and indicate the applicability or necessity of each to the project. </t>
    </r>
  </si>
  <si>
    <t xml:space="preserve">Please also note the differences between subaward, contract, and contractor (vendor):  </t>
  </si>
  <si>
    <t>1) Subaward (200.92) means an award provided by a pass-through entity to a subrecipient for the subrecipient to carry out part of a Federal/State award, including a portion of the scope of work or objectives. It does not include payments to a contractor or payments to an individual that is a beneficiary of a Federal/State program.
2) Contract (200.22) means a legal instrument by which a non-Federal entity purchases property or services needed to carry out the project or program under a Federal award. The term as used in this part does not include a legal instrument, even if the non-Federal entity considers it a contract, when the substance of the transaction meets the definition of a Federal award or subaward.
3) "Vendor" or "Contractor" is generally a dealer, distributor or other seller that provides supplies, expendable materials, or data processing services in support of the project activities.</t>
  </si>
  <si>
    <t>Contractual Services Cost</t>
  </si>
  <si>
    <t>If you need to insert rows, insert them between existing rows that total up to the formula in column C</t>
  </si>
  <si>
    <t>Total Contractual Services</t>
  </si>
  <si>
    <t xml:space="preserve">Contractual Services Narrative (State): </t>
  </si>
  <si>
    <r>
      <t xml:space="preserve">Contractual Services Narrative (Non-State) </t>
    </r>
    <r>
      <rPr>
        <i/>
        <sz val="10"/>
        <color theme="1"/>
        <rFont val="Times New Roman"/>
        <family val="1"/>
      </rPr>
      <t xml:space="preserve">i.e. "Match" or "Other Funding" </t>
    </r>
  </si>
  <si>
    <r>
      <rPr>
        <b/>
        <sz val="10"/>
        <rFont val="Times New Roman"/>
        <family val="1"/>
      </rPr>
      <t xml:space="preserve">7). </t>
    </r>
    <r>
      <rPr>
        <b/>
        <u/>
        <sz val="10"/>
        <rFont val="Times New Roman"/>
        <family val="1"/>
      </rPr>
      <t>Consultant Services and Expenses</t>
    </r>
    <r>
      <rPr>
        <b/>
        <sz val="10"/>
        <rFont val="Times New Roman"/>
        <family val="1"/>
      </rPr>
      <t xml:space="preserve"> </t>
    </r>
    <r>
      <rPr>
        <i/>
        <sz val="10"/>
        <rFont val="Times New Roman"/>
        <family val="1"/>
      </rPr>
      <t>(2 CFR 200.459)</t>
    </r>
    <r>
      <rPr>
        <b/>
        <sz val="10"/>
        <rFont val="Times New Roman"/>
        <family val="1"/>
      </rPr>
      <t>--</t>
    </r>
    <r>
      <rPr>
        <sz val="10"/>
        <rFont val="Times New Roman"/>
        <family val="1"/>
      </rPr>
      <t xml:space="preserve"> </t>
    </r>
    <r>
      <rPr>
        <b/>
        <u/>
        <sz val="10"/>
        <rFont val="Times New Roman"/>
        <family val="1"/>
      </rPr>
      <t>Consultant Services (Fees):</t>
    </r>
    <r>
      <rPr>
        <sz val="10"/>
        <rFont val="Times New Roman"/>
        <family val="1"/>
      </rPr>
      <t xml:space="preserve"> For each consultant enter the name, if known, service to be provided, hourly or daily fee (8-hour day), and estimated time on the project.  </t>
    </r>
    <r>
      <rPr>
        <b/>
        <u/>
        <sz val="10"/>
        <rFont val="Times New Roman"/>
        <family val="1"/>
      </rPr>
      <t>Consultant Expenses:</t>
    </r>
    <r>
      <rPr>
        <sz val="10"/>
        <rFont val="Times New Roman"/>
        <family val="1"/>
      </rPr>
      <t xml:space="preserve"> List all expenses to be paid from the grant to the individual consultant in addition to their fees (i.e., travel, meals, lodging, etc.)   Consultant-- Indicate whether applicant's formal, written Procurement Policy or the Federal Acquisitions Policy is used. </t>
    </r>
  </si>
  <si>
    <t xml:space="preserve">Consultant Services (Fees) </t>
  </si>
  <si>
    <t>Services Provided</t>
  </si>
  <si>
    <t>Fee</t>
  </si>
  <si>
    <t>Basis</t>
  </si>
  <si>
    <t>Consultant Services (Fee) Cost</t>
  </si>
  <si>
    <t>Service Provided</t>
  </si>
  <si>
    <t>Total Consultant Services (Fees)</t>
  </si>
  <si>
    <t xml:space="preserve">Consultant Services Narrative (State): </t>
  </si>
  <si>
    <r>
      <t xml:space="preserve">Consultant Services Narrative (Non-State) </t>
    </r>
    <r>
      <rPr>
        <i/>
        <sz val="10"/>
        <color theme="1"/>
        <rFont val="Times New Roman"/>
        <family val="1"/>
      </rPr>
      <t xml:space="preserve">i.e. "Match" or "Other Funding" </t>
    </r>
  </si>
  <si>
    <t>Consultant Expenses - Item</t>
  </si>
  <si>
    <t xml:space="preserve">Consultant Expenses </t>
  </si>
  <si>
    <t>Total Consultant Expenses</t>
  </si>
  <si>
    <t xml:space="preserve">Consultant Expenses Narrative (State): </t>
  </si>
  <si>
    <r>
      <t xml:space="preserve">Consultant Expenses Narrative (Non-State) </t>
    </r>
    <r>
      <rPr>
        <i/>
        <sz val="10"/>
        <color theme="1"/>
        <rFont val="Times New Roman"/>
        <family val="1"/>
      </rPr>
      <t xml:space="preserve">i.e. "Match" or "Other Funding" </t>
    </r>
  </si>
  <si>
    <r>
      <rPr>
        <b/>
        <sz val="10"/>
        <rFont val="Times New Roman"/>
        <family val="1"/>
      </rPr>
      <t xml:space="preserve">8).  </t>
    </r>
    <r>
      <rPr>
        <b/>
        <u/>
        <sz val="10"/>
        <rFont val="Times New Roman"/>
        <family val="1"/>
      </rPr>
      <t>Construction</t>
    </r>
    <r>
      <rPr>
        <sz val="10"/>
        <rFont val="Times New Roman"/>
        <family val="1"/>
      </rPr>
      <t xml:space="preserve">-- Provide a description of the construction project and an estimate of the costs. As a rule, construction costs are not allowable unless with prior written approval.  In some cases, minor repairs or renovations may be allowable.  Consult with the program office before budgeting funds in this category.  Estimated construction costs must be supported by documentation including drawings and estimates, formal bids, etc. As with all other costs, follow the specific requirements of the program, the terms and conditions of the award, and applicable regulations. </t>
    </r>
  </si>
  <si>
    <t xml:space="preserve">Purpose </t>
  </si>
  <si>
    <t xml:space="preserve">Description of Work </t>
  </si>
  <si>
    <t>Construction Cost</t>
  </si>
  <si>
    <t>Consult with Program Office before budgeting Construction costs.</t>
  </si>
  <si>
    <t>purpose</t>
  </si>
  <si>
    <t>description</t>
  </si>
  <si>
    <t>Total Construction</t>
  </si>
  <si>
    <t xml:space="preserve">Construction Narrative (State): </t>
  </si>
  <si>
    <r>
      <t xml:space="preserve">Construction Narrative (Non-State) </t>
    </r>
    <r>
      <rPr>
        <i/>
        <sz val="10"/>
        <color theme="1"/>
        <rFont val="Times New Roman"/>
        <family val="1"/>
      </rPr>
      <t xml:space="preserve">i.e. "Match" or "Other Funding" </t>
    </r>
  </si>
  <si>
    <r>
      <rPr>
        <b/>
        <sz val="10"/>
        <color theme="1"/>
        <rFont val="Times New Roman"/>
        <family val="1"/>
      </rPr>
      <t xml:space="preserve">9). </t>
    </r>
    <r>
      <rPr>
        <b/>
        <u/>
        <sz val="10"/>
        <color theme="1"/>
        <rFont val="Times New Roman"/>
        <family val="1"/>
      </rPr>
      <t>Occupancy -Rent and Utilities</t>
    </r>
    <r>
      <rPr>
        <b/>
        <sz val="10"/>
        <color theme="1"/>
        <rFont val="Times New Roman"/>
        <family val="1"/>
      </rPr>
      <t xml:space="preserve"> </t>
    </r>
    <r>
      <rPr>
        <i/>
        <sz val="10"/>
        <color theme="1"/>
        <rFont val="Times New Roman"/>
        <family val="1"/>
      </rPr>
      <t>(2 CFR 200.465)</t>
    </r>
    <r>
      <rPr>
        <b/>
        <sz val="10"/>
        <color theme="1"/>
        <rFont val="Times New Roman"/>
        <family val="1"/>
      </rPr>
      <t>--</t>
    </r>
    <r>
      <rPr>
        <sz val="10"/>
        <color theme="1"/>
        <rFont val="Times New Roman"/>
        <family val="1"/>
      </rPr>
      <t xml:space="preserve"> List items and descriptions by major type and the basis of the computation.  Explain how rental and utility expenses are allocated for distribution as an expense to the program/service.  For example, provide the square footage and the cost per square foot rent and utility, and provide a monthly rental and utility cost and how many months to rent.</t>
    </r>
    <r>
      <rPr>
        <b/>
        <sz val="10"/>
        <color theme="1"/>
        <rFont val="Times New Roman"/>
        <family val="1"/>
      </rPr>
      <t xml:space="preserve"> NOTE:</t>
    </r>
    <r>
      <rPr>
        <sz val="10"/>
        <color theme="1"/>
        <rFont val="Times New Roman"/>
        <family val="1"/>
      </rPr>
      <t xml:space="preserve"> This budgetary line item is to be used for direct program rent and utilities, all other indirect or administrative occupancy costs should be listed in the indirect expense section of the Budget worksheet and narrative. Maintenance and repair costs may be included here if directly allocated to program. </t>
    </r>
  </si>
  <si>
    <t xml:space="preserve">Description </t>
  </si>
  <si>
    <t>Occupancy Cost</t>
  </si>
  <si>
    <t>If you need to insert rows, insert them between existing rows that total up to the formula in column F</t>
  </si>
  <si>
    <t xml:space="preserve">Total Occupancy </t>
  </si>
  <si>
    <t xml:space="preserve">Occupancy Narrative (State): </t>
  </si>
  <si>
    <r>
      <t xml:space="preserve">Occupancy Narrative (Non-State) </t>
    </r>
    <r>
      <rPr>
        <i/>
        <sz val="10"/>
        <color theme="1"/>
        <rFont val="Times New Roman"/>
        <family val="1"/>
      </rPr>
      <t xml:space="preserve">i.e. "Match" or "Other Funding" </t>
    </r>
  </si>
  <si>
    <r>
      <rPr>
        <b/>
        <sz val="10"/>
        <rFont val="Times New Roman"/>
        <family val="1"/>
      </rPr>
      <t xml:space="preserve">10). </t>
    </r>
    <r>
      <rPr>
        <b/>
        <u/>
        <sz val="10"/>
        <rFont val="Times New Roman"/>
        <family val="1"/>
      </rPr>
      <t>Research &amp; Development (R&amp;D)</t>
    </r>
    <r>
      <rPr>
        <sz val="10"/>
        <rFont val="Times New Roman"/>
        <family val="1"/>
      </rPr>
      <t xml:space="preserve">  </t>
    </r>
    <r>
      <rPr>
        <i/>
        <sz val="10"/>
        <rFont val="Times New Roman"/>
        <family val="1"/>
      </rPr>
      <t>(2 CFR 200.87)--</t>
    </r>
    <r>
      <rPr>
        <sz val="10"/>
        <rFont val="Times New Roman"/>
        <family val="1"/>
      </rPr>
      <t xml:space="preserve"> </t>
    </r>
    <r>
      <rPr>
        <b/>
        <i/>
        <u/>
        <sz val="10"/>
        <rFont val="Times New Roman"/>
        <family val="1"/>
      </rPr>
      <t>Definition:</t>
    </r>
    <r>
      <rPr>
        <sz val="10"/>
        <rFont val="Times New Roman"/>
        <family val="1"/>
      </rPr>
      <t xml:space="preserve"> All research activities, both basic and applied, and all development activities that are performed by non-Federal entities directed toward the production of useful materials, devices, systems, or methods, including design and development of prototypes and processes. Provide a description of the research and development project and an estimate of the costs. NOTE: Consult with the program office before budgeting funds in this category.</t>
    </r>
  </si>
  <si>
    <t>Research &amp; Development Cost</t>
  </si>
  <si>
    <t>description of work</t>
  </si>
  <si>
    <t xml:space="preserve">Total R &amp; D </t>
  </si>
  <si>
    <t xml:space="preserve">R &amp; D Narrative (State): </t>
  </si>
  <si>
    <r>
      <t xml:space="preserve">R &amp; D Narrative (Non-State) </t>
    </r>
    <r>
      <rPr>
        <i/>
        <sz val="10"/>
        <color theme="1"/>
        <rFont val="Times New Roman"/>
        <family val="1"/>
      </rPr>
      <t xml:space="preserve">i.e. "Match" or "Other Funding" </t>
    </r>
  </si>
  <si>
    <r>
      <rPr>
        <b/>
        <sz val="10"/>
        <color theme="1"/>
        <rFont val="Times New Roman"/>
        <family val="1"/>
      </rPr>
      <t xml:space="preserve">11). </t>
    </r>
    <r>
      <rPr>
        <b/>
        <u/>
        <sz val="10"/>
        <color theme="1"/>
        <rFont val="Times New Roman"/>
        <family val="1"/>
      </rPr>
      <t>Telecommunications</t>
    </r>
    <r>
      <rPr>
        <sz val="10"/>
        <color theme="1"/>
        <rFont val="Times New Roman"/>
        <family val="1"/>
      </rPr>
      <t xml:space="preserve">  -- List items and descriptions by major type and the basis of the computation.  Explain how telecommunication expenses are allocated for distribution as an expense to the program/service.  NOTE: This budgetary line item is to be used for direct program telecommunications, all other indirect or administrative telecommunication costs should be listed in the indirect expense section of the Budget worksheet and narrative. </t>
    </r>
  </si>
  <si>
    <t>Telecommunications Cost</t>
  </si>
  <si>
    <t xml:space="preserve">Total Telecommunications </t>
  </si>
  <si>
    <t xml:space="preserve">Telecommunications Narrative (State): </t>
  </si>
  <si>
    <r>
      <t xml:space="preserve">Telecommunications Narrative (Non-State) </t>
    </r>
    <r>
      <rPr>
        <i/>
        <sz val="10"/>
        <color theme="1"/>
        <rFont val="Times New Roman"/>
        <family val="1"/>
      </rPr>
      <t xml:space="preserve">i.e. "Match" or "Other Funding" </t>
    </r>
  </si>
  <si>
    <r>
      <rPr>
        <b/>
        <sz val="10"/>
        <color theme="1"/>
        <rFont val="Times New Roman"/>
        <family val="1"/>
      </rPr>
      <t xml:space="preserve">12). </t>
    </r>
    <r>
      <rPr>
        <b/>
        <u/>
        <sz val="10"/>
        <color theme="1"/>
        <rFont val="Times New Roman"/>
        <family val="1"/>
      </rPr>
      <t>Training and Education</t>
    </r>
    <r>
      <rPr>
        <sz val="10"/>
        <color theme="1"/>
        <rFont val="Times New Roman"/>
        <family val="1"/>
      </rPr>
      <t xml:space="preserve"> </t>
    </r>
    <r>
      <rPr>
        <i/>
        <sz val="10"/>
        <color theme="1"/>
        <rFont val="Times New Roman"/>
        <family val="1"/>
      </rPr>
      <t>(2 CFR 200.472)</t>
    </r>
    <r>
      <rPr>
        <sz val="10"/>
        <color theme="1"/>
        <rFont val="Times New Roman"/>
        <family val="1"/>
      </rPr>
      <t xml:space="preserve"> -- Describe the training and education cost associated with employee development. Include rental space for training (if required), training materials, speaker fees, substitute teacher fees, and any other applicable expenses related to the training. When training materials (pamphlets, notebooks, videos, and other various handouts) are ordered for specific training activities, these items should be itemized below.</t>
    </r>
  </si>
  <si>
    <t>Training &amp; Education Cost</t>
  </si>
  <si>
    <t xml:space="preserve">Total Training &amp; Education </t>
  </si>
  <si>
    <t xml:space="preserve">Training &amp; Education Narrative (State): </t>
  </si>
  <si>
    <r>
      <t xml:space="preserve">Training &amp; Education Narrative (Non-State) </t>
    </r>
    <r>
      <rPr>
        <i/>
        <sz val="10"/>
        <color theme="1"/>
        <rFont val="Times New Roman"/>
        <family val="1"/>
      </rPr>
      <t xml:space="preserve">i.e. "Match" or "Other Funding" </t>
    </r>
  </si>
  <si>
    <r>
      <rPr>
        <b/>
        <sz val="10"/>
        <color theme="1"/>
        <rFont val="Times New Roman"/>
        <family val="1"/>
      </rPr>
      <t>13).</t>
    </r>
    <r>
      <rPr>
        <b/>
        <u/>
        <sz val="10"/>
        <color theme="1"/>
        <rFont val="Times New Roman"/>
        <family val="1"/>
      </rPr>
      <t xml:space="preserve"> Direct Administrative Costs</t>
    </r>
    <r>
      <rPr>
        <b/>
        <sz val="10"/>
        <color theme="1"/>
        <rFont val="Times New Roman"/>
        <family val="1"/>
      </rPr>
      <t xml:space="preserve"> </t>
    </r>
    <r>
      <rPr>
        <sz val="10"/>
        <color theme="1"/>
        <rFont val="Times New Roman"/>
        <family val="1"/>
      </rPr>
      <t xml:space="preserve">- </t>
    </r>
    <r>
      <rPr>
        <i/>
        <sz val="10"/>
        <color theme="1"/>
        <rFont val="Times New Roman"/>
        <family val="1"/>
      </rPr>
      <t>(2 CFR 200.413 (c)</t>
    </r>
    <r>
      <rPr>
        <sz val="10"/>
        <color theme="1"/>
        <rFont val="Times New Roman"/>
        <family val="1"/>
      </rPr>
      <t xml:space="preserve"> The salaries of administrative and clerical staff should normally be treated as indirect (F&amp;A) costs. Direct charging of these costs may be appropriate only if all of the following conditions are met: (1) Administrative or clerical services are integral to a project or activity; (2) Individuals involved can be specifically identified with the project or activity; (3)</t>
    </r>
    <r>
      <rPr>
        <u/>
        <sz val="10"/>
        <color theme="1"/>
        <rFont val="Times New Roman"/>
        <family val="1"/>
      </rPr>
      <t xml:space="preserve"> Such costs are explicitly included in the budget or have the prior written approval of the State awarding agency;</t>
    </r>
    <r>
      <rPr>
        <sz val="10"/>
        <color theme="1"/>
        <rFont val="Times New Roman"/>
        <family val="1"/>
      </rPr>
      <t xml:space="preserve"> and (4) The costs are not also recovered as indirect costs. </t>
    </r>
  </si>
  <si>
    <t xml:space="preserve">Position </t>
  </si>
  <si>
    <t>Direct Administrative Cost</t>
  </si>
  <si>
    <t>name</t>
  </si>
  <si>
    <t>postion</t>
  </si>
  <si>
    <t>position</t>
  </si>
  <si>
    <t>Total Direct Administrative Costs</t>
  </si>
  <si>
    <t xml:space="preserve">Direct Administrative Narrative (State): </t>
  </si>
  <si>
    <r>
      <t xml:space="preserve">Direct Administrative Narrative (Non-State) </t>
    </r>
    <r>
      <rPr>
        <i/>
        <sz val="10"/>
        <color theme="1"/>
        <rFont val="Times New Roman"/>
        <family val="1"/>
      </rPr>
      <t xml:space="preserve">i.e. "Match" or "Other Funding" </t>
    </r>
  </si>
  <si>
    <r>
      <rPr>
        <b/>
        <sz val="10"/>
        <color theme="1"/>
        <rFont val="Times New Roman"/>
        <family val="1"/>
      </rPr>
      <t>14)</t>
    </r>
    <r>
      <rPr>
        <sz val="10"/>
        <color theme="1"/>
        <rFont val="Times New Roman"/>
        <family val="1"/>
      </rPr>
      <t xml:space="preserve">. </t>
    </r>
    <r>
      <rPr>
        <b/>
        <u/>
        <sz val="10"/>
        <color theme="1"/>
        <rFont val="Times New Roman"/>
        <family val="1"/>
      </rPr>
      <t>Other or Miscellaneous Costs</t>
    </r>
    <r>
      <rPr>
        <sz val="10"/>
        <color theme="1"/>
        <rFont val="Times New Roman"/>
        <family val="1"/>
      </rPr>
      <t xml:space="preserve"> --This category contains items not included in the previous categories. List items by type of material or nature of expense, break down costs by quantity and cost per unit if applicable, state the necessity of other costs for successful completion of the project and exclude unallowable costs (e.g.. Printing, Memberships &amp; subscriptions, recruiting costs, etc.)  </t>
    </r>
  </si>
  <si>
    <t>Other or Miscellaneous Cost</t>
  </si>
  <si>
    <t xml:space="preserve">Total Other Costs </t>
  </si>
  <si>
    <t xml:space="preserve">Other Costs Narrative (State): </t>
  </si>
  <si>
    <r>
      <t xml:space="preserve">Other Cost Narrative (Non-State) </t>
    </r>
    <r>
      <rPr>
        <i/>
        <sz val="10"/>
        <color theme="1"/>
        <rFont val="Times New Roman"/>
        <family val="1"/>
      </rPr>
      <t xml:space="preserve">i.e. "Match" or "Other Funding" </t>
    </r>
  </si>
  <si>
    <r>
      <rPr>
        <b/>
        <sz val="10"/>
        <color theme="1"/>
        <rFont val="Times New Roman"/>
        <family val="1"/>
      </rPr>
      <t xml:space="preserve">15A). RR </t>
    </r>
    <r>
      <rPr>
        <b/>
        <u/>
        <sz val="10"/>
        <color theme="1"/>
        <rFont val="Times New Roman"/>
        <family val="1"/>
      </rPr>
      <t>Direct Training Costs</t>
    </r>
    <r>
      <rPr>
        <sz val="10"/>
        <color theme="1"/>
        <rFont val="Times New Roman"/>
        <family val="1"/>
      </rPr>
      <t>:  Training expenditures for individuals that lead to jobs in demand occupations consistent with participant IEPs.</t>
    </r>
  </si>
  <si>
    <t>Direct Training Cost</t>
  </si>
  <si>
    <t>Direct Training - ITAs</t>
  </si>
  <si>
    <t>Direct Training - Other</t>
  </si>
  <si>
    <r>
      <t xml:space="preserve">Total </t>
    </r>
    <r>
      <rPr>
        <b/>
        <i/>
        <u/>
        <sz val="11"/>
        <color theme="1"/>
        <rFont val="Times New Roman"/>
        <family val="1"/>
      </rPr>
      <t>Direct Training</t>
    </r>
  </si>
  <si>
    <r>
      <rPr>
        <b/>
        <u/>
        <sz val="10"/>
        <color theme="1"/>
        <rFont val="Times New Roman"/>
        <family val="1"/>
      </rPr>
      <t>Direct Training</t>
    </r>
    <r>
      <rPr>
        <b/>
        <sz val="10"/>
        <color theme="1"/>
        <rFont val="Times New Roman"/>
        <family val="1"/>
      </rPr>
      <t xml:space="preserve"> Narrative (State): </t>
    </r>
  </si>
  <si>
    <t>Provide a detailed narrative explaining all Direct Training costs, consistent with local policy.</t>
  </si>
  <si>
    <r>
      <rPr>
        <b/>
        <u/>
        <sz val="10"/>
        <color theme="1"/>
        <rFont val="Times New Roman"/>
        <family val="1"/>
      </rPr>
      <t>GRANT EXCLUSIVE LINE ITEM</t>
    </r>
    <r>
      <rPr>
        <b/>
        <sz val="10"/>
        <color theme="1"/>
        <rFont val="Times New Roman"/>
        <family val="1"/>
      </rPr>
      <t xml:space="preserve"> Narrative (Non-State) </t>
    </r>
    <r>
      <rPr>
        <i/>
        <sz val="10"/>
        <color theme="1"/>
        <rFont val="Times New Roman"/>
        <family val="1"/>
      </rPr>
      <t xml:space="preserve">i.e. "Match" or "Other Funding" </t>
    </r>
  </si>
  <si>
    <r>
      <rPr>
        <b/>
        <sz val="10"/>
        <color theme="1"/>
        <rFont val="Times New Roman"/>
        <family val="1"/>
      </rPr>
      <t xml:space="preserve">15B). RR </t>
    </r>
    <r>
      <rPr>
        <b/>
        <u/>
        <sz val="10"/>
        <color theme="1"/>
        <rFont val="Times New Roman"/>
        <family val="1"/>
      </rPr>
      <t>Work-Based Training</t>
    </r>
    <r>
      <rPr>
        <sz val="10"/>
        <color theme="1"/>
        <rFont val="Times New Roman"/>
        <family val="1"/>
      </rPr>
      <t>:  Includes on-the-job training, customized training and transitional jobs as outlined at 20 CFR 680.700 through 680.840.  Although work experience/internships are individualized career services, they are being included in this line item due to the Illinois Workforce Innovation Board Training Expenditures Requirement policy. Incumbent worker is now served by Rapid Reponse Work-Based Training, please see tab 15E.</t>
    </r>
  </si>
  <si>
    <t>Work-Based Training Cost</t>
  </si>
  <si>
    <t>On the Job Training</t>
  </si>
  <si>
    <t>Work Experience / Internships</t>
  </si>
  <si>
    <t>Other WBT</t>
  </si>
  <si>
    <r>
      <t xml:space="preserve">Total </t>
    </r>
    <r>
      <rPr>
        <b/>
        <i/>
        <u/>
        <sz val="11"/>
        <color theme="1"/>
        <rFont val="Times New Roman"/>
        <family val="1"/>
      </rPr>
      <t>Work-Based Training</t>
    </r>
  </si>
  <si>
    <r>
      <rPr>
        <b/>
        <u/>
        <sz val="10"/>
        <color theme="1"/>
        <rFont val="Times New Roman"/>
        <family val="1"/>
      </rPr>
      <t>Work-Based Training</t>
    </r>
    <r>
      <rPr>
        <b/>
        <sz val="10"/>
        <color theme="1"/>
        <rFont val="Times New Roman"/>
        <family val="1"/>
      </rPr>
      <t xml:space="preserve"> Narrative (State): </t>
    </r>
  </si>
  <si>
    <t>Provide a detailed narrative explaining all Work-Based Training costs detailed above, consistent with local policy.</t>
  </si>
  <si>
    <r>
      <rPr>
        <b/>
        <sz val="10"/>
        <color theme="1"/>
        <rFont val="Times New Roman"/>
        <family val="1"/>
      </rPr>
      <t xml:space="preserve">15C). RR </t>
    </r>
    <r>
      <rPr>
        <b/>
        <u/>
        <sz val="10"/>
        <color theme="1"/>
        <rFont val="Times New Roman"/>
        <family val="1"/>
      </rPr>
      <t>Other Program costs</t>
    </r>
    <r>
      <rPr>
        <sz val="10"/>
        <color theme="1"/>
        <rFont val="Times New Roman"/>
        <family val="1"/>
      </rPr>
      <t>:  All other program costs related to providing services not elsewhere classified, such as telecommunications, supplies, printing, outreach and recruitment, program staff travel, occupancy, staff training and education, participant safety training, pre-enrollment qualifier costs, etc.</t>
    </r>
  </si>
  <si>
    <t>Other Program Cost</t>
  </si>
  <si>
    <r>
      <t xml:space="preserve">Total </t>
    </r>
    <r>
      <rPr>
        <b/>
        <i/>
        <u/>
        <sz val="11"/>
        <color theme="1"/>
        <rFont val="Times New Roman"/>
        <family val="1"/>
      </rPr>
      <t>Other Program costs</t>
    </r>
  </si>
  <si>
    <r>
      <rPr>
        <b/>
        <u/>
        <sz val="10"/>
        <color theme="1"/>
        <rFont val="Times New Roman"/>
        <family val="1"/>
      </rPr>
      <t>Other Program costs</t>
    </r>
    <r>
      <rPr>
        <b/>
        <sz val="10"/>
        <color theme="1"/>
        <rFont val="Times New Roman"/>
        <family val="1"/>
      </rPr>
      <t xml:space="preserve"> Narrative (State): </t>
    </r>
  </si>
  <si>
    <t>Provide a detailed narrative explaining all Other Program costs:</t>
  </si>
  <si>
    <r>
      <rPr>
        <b/>
        <sz val="10"/>
        <color theme="1"/>
        <rFont val="Times New Roman"/>
        <family val="1"/>
      </rPr>
      <t xml:space="preserve">15D). </t>
    </r>
    <r>
      <rPr>
        <b/>
        <u/>
        <sz val="10"/>
        <color theme="1"/>
        <rFont val="Times New Roman"/>
        <family val="1"/>
      </rPr>
      <t>Supportive Services</t>
    </r>
    <r>
      <rPr>
        <sz val="10"/>
        <color theme="1"/>
        <rFont val="Times New Roman"/>
        <family val="1"/>
      </rPr>
      <t>:  Supportive services are a broad range of services that help ensure individuals can participate in employment and training activities and Disaster Relief Employment. Supportive service delivery must comply with any state and local supportive service policies. These services may include but are not limited to: purchase and provision of items necessary for participants to perform Disaster Relief Employment and to participate in training and work-based training; assistance with child/dependent care and transportation; emergency assistance, and payments and fees for employment and training-related applications, tests, and certifications.</t>
    </r>
  </si>
  <si>
    <t>Supportive Service Cost</t>
  </si>
  <si>
    <r>
      <t xml:space="preserve">Total </t>
    </r>
    <r>
      <rPr>
        <b/>
        <i/>
        <u/>
        <sz val="11"/>
        <color theme="1"/>
        <rFont val="Times New Roman"/>
        <family val="1"/>
      </rPr>
      <t>Supportive Services</t>
    </r>
  </si>
  <si>
    <r>
      <rPr>
        <b/>
        <u/>
        <sz val="10"/>
        <color theme="1"/>
        <rFont val="Times New Roman"/>
        <family val="1"/>
      </rPr>
      <t>Supportive Services</t>
    </r>
    <r>
      <rPr>
        <b/>
        <sz val="10"/>
        <color theme="1"/>
        <rFont val="Times New Roman"/>
        <family val="1"/>
      </rPr>
      <t xml:space="preserve"> Narrative (State): </t>
    </r>
  </si>
  <si>
    <t>Provide a detailed narrative explaining all Supportive Services costs, consistent with local policy:</t>
  </si>
  <si>
    <r>
      <rPr>
        <b/>
        <sz val="10"/>
        <color theme="1"/>
        <rFont val="Times New Roman"/>
        <family val="1"/>
      </rPr>
      <t xml:space="preserve">15E). </t>
    </r>
    <r>
      <rPr>
        <b/>
        <u/>
        <sz val="10"/>
        <color theme="1"/>
        <rFont val="Times New Roman"/>
        <family val="1"/>
      </rPr>
      <t xml:space="preserve">Incumbent Worker Training: </t>
    </r>
    <r>
      <rPr>
        <sz val="10"/>
        <color theme="1"/>
        <rFont val="Times New Roman"/>
        <family val="1"/>
      </rPr>
      <t xml:space="preserve"> Training to workers having an established employment history with the employer for six (6) months or more. Training must be conducted with a commitment by the employer to retain or avert the layoffs of the incumbent worker(s) trained (20 CFR 680.790)</t>
    </r>
  </si>
  <si>
    <r>
      <t xml:space="preserve">Total </t>
    </r>
    <r>
      <rPr>
        <b/>
        <i/>
        <u/>
        <sz val="11"/>
        <color theme="1"/>
        <rFont val="Times New Roman"/>
        <family val="1"/>
      </rPr>
      <t>Incumbent Worker</t>
    </r>
  </si>
  <si>
    <r>
      <rPr>
        <b/>
        <u/>
        <sz val="10"/>
        <color theme="1"/>
        <rFont val="Times New Roman"/>
        <family val="1"/>
      </rPr>
      <t>Incumbent Worker</t>
    </r>
    <r>
      <rPr>
        <b/>
        <sz val="10"/>
        <color theme="1"/>
        <rFont val="Times New Roman"/>
        <family val="1"/>
      </rPr>
      <t xml:space="preserve"> Narrative (State): </t>
    </r>
  </si>
  <si>
    <r>
      <rPr>
        <b/>
        <sz val="10"/>
        <color theme="1"/>
        <rFont val="Times New Roman"/>
        <family val="1"/>
      </rPr>
      <t xml:space="preserve">15F). </t>
    </r>
    <r>
      <rPr>
        <b/>
        <u/>
        <sz val="10"/>
        <color theme="1"/>
        <rFont val="Times New Roman"/>
        <family val="1"/>
      </rPr>
      <t>Trade Other Case Management</t>
    </r>
    <r>
      <rPr>
        <sz val="10"/>
        <color theme="1"/>
        <rFont val="Times New Roman"/>
        <family val="1"/>
      </rPr>
      <t xml:space="preserve">:  Other costs associated with the provision of employment and case management services including the share of the One-Stop Infrastructure and Shared Costs as defined by the Workforce Innovation and Opportunity Act (WIOA). </t>
    </r>
  </si>
  <si>
    <t>Trade Cost</t>
  </si>
  <si>
    <t>Total Trade</t>
  </si>
  <si>
    <t xml:space="preserve">Trade Case Management Narrative: </t>
  </si>
  <si>
    <r>
      <rPr>
        <b/>
        <sz val="10"/>
        <rFont val="Times New Roman"/>
        <family val="1"/>
      </rPr>
      <t xml:space="preserve">17A). </t>
    </r>
    <r>
      <rPr>
        <b/>
        <u/>
        <sz val="10"/>
        <rFont val="Times New Roman"/>
        <family val="1"/>
      </rPr>
      <t>Indirect Cost Program-</t>
    </r>
    <r>
      <rPr>
        <b/>
        <sz val="10"/>
        <rFont val="Times New Roman"/>
        <family val="1"/>
      </rPr>
      <t xml:space="preserve"> </t>
    </r>
    <r>
      <rPr>
        <i/>
        <sz val="10"/>
        <rFont val="Times New Roman"/>
        <family val="1"/>
      </rPr>
      <t>(2 CFR 200.414)</t>
    </r>
    <r>
      <rPr>
        <b/>
        <sz val="10"/>
        <rFont val="Times New Roman"/>
        <family val="1"/>
      </rPr>
      <t xml:space="preserve"> </t>
    </r>
    <r>
      <rPr>
        <sz val="10"/>
        <rFont val="Times New Roman"/>
        <family val="1"/>
      </rPr>
      <t xml:space="preserve">--Provide the most recent indirect cost rate agreement information with the itemized budget. The applicable indirect cost rate(s) negotiated by the organization with the cognizant negotiating agency must be used in computing indirect costs (F&amp;A) for a program budget. The amount for indirect costs should be calculated by applying the current negotiated indirect cost rate(s) to the approved base(s). After the amount of indirect costs is determined for the program, a breakdown of the indirect costs should be provided in the budget worksheet and narrative below.   </t>
    </r>
  </si>
  <si>
    <t xml:space="preserve">Base </t>
  </si>
  <si>
    <t xml:space="preserve">Rate </t>
  </si>
  <si>
    <t>Indirect Cost</t>
  </si>
  <si>
    <t>Total Indirect Costs-Program</t>
  </si>
  <si>
    <t xml:space="preserve">Indirect Cost-Program - Narrative (State): </t>
  </si>
  <si>
    <r>
      <t xml:space="preserve">Indirect Cost Narrative (Non-State) </t>
    </r>
    <r>
      <rPr>
        <i/>
        <sz val="10"/>
        <color theme="1"/>
        <rFont val="Times New Roman"/>
        <family val="1"/>
      </rPr>
      <t xml:space="preserve">i.e. "Match" or "Other Funding" </t>
    </r>
  </si>
  <si>
    <r>
      <rPr>
        <b/>
        <sz val="10"/>
        <rFont val="Times New Roman"/>
        <family val="1"/>
      </rPr>
      <t xml:space="preserve">17B). </t>
    </r>
    <r>
      <rPr>
        <b/>
        <u/>
        <sz val="10"/>
        <rFont val="Times New Roman"/>
        <family val="1"/>
      </rPr>
      <t>Indirect Cost Admin -</t>
    </r>
    <r>
      <rPr>
        <b/>
        <sz val="10"/>
        <rFont val="Times New Roman"/>
        <family val="1"/>
      </rPr>
      <t xml:space="preserve"> </t>
    </r>
    <r>
      <rPr>
        <i/>
        <sz val="10"/>
        <rFont val="Times New Roman"/>
        <family val="1"/>
      </rPr>
      <t>(2 CFR 200.414)</t>
    </r>
    <r>
      <rPr>
        <b/>
        <sz val="10"/>
        <rFont val="Times New Roman"/>
        <family val="1"/>
      </rPr>
      <t xml:space="preserve"> </t>
    </r>
    <r>
      <rPr>
        <sz val="10"/>
        <rFont val="Times New Roman"/>
        <family val="1"/>
      </rPr>
      <t xml:space="preserve">--Provide the most recent indirect cost rate agreement information with the itemized budget. The applicable indirect cost rate(s) negotiated by the organization with the cognizant negotiating agency must be used in computing indirect costs (F&amp;A) for a program budget. The amount for indirect costs should be calculated by applying the current negotiated indirect cost rate(s) to the approved base(s). After the amount of indirect costs is determined for the program, a breakdown of the indirect costs should be provided in the budget worksheet and narrative below.   </t>
    </r>
  </si>
  <si>
    <t>Total Indirect Costs-Admin</t>
  </si>
  <si>
    <t xml:space="preserve">Indirect Cost-Admin Narrative (State): </t>
  </si>
  <si>
    <t>You should not need to write anything on this page</t>
  </si>
  <si>
    <r>
      <t>Budget Narrative Summary</t>
    </r>
    <r>
      <rPr>
        <sz val="10"/>
        <color theme="1"/>
        <rFont val="Times New Roman"/>
        <family val="1"/>
      </rPr>
      <t>--When you have completed the budget worksheet, transfer the totals for each category to the spaces below to the uniform template provided (SECTION A &amp; B).  Verify the total costs and the total project costs.  Indicate the amount of State requested funds and the amount of non-State funds that will support the project.</t>
    </r>
  </si>
  <si>
    <t>Budget Category</t>
  </si>
  <si>
    <t xml:space="preserve">State </t>
  </si>
  <si>
    <t xml:space="preserve">NON-State </t>
  </si>
  <si>
    <t xml:space="preserve">Total </t>
  </si>
  <si>
    <t>1A Rapid Response Case Management - Personnel</t>
  </si>
  <si>
    <t>1B Rapid Response Case Management - Personnel -Admin</t>
  </si>
  <si>
    <t>1C Trade Case Management - Personnel</t>
  </si>
  <si>
    <t>2A Rapid Response Case Management - Fringe Benefits</t>
  </si>
  <si>
    <t>2B Rapid Response Case Management - Fringe Benefits - Admin</t>
  </si>
  <si>
    <t>2C Trade Case Management - Fringe Benefits</t>
  </si>
  <si>
    <t>6. Contractual Services</t>
  </si>
  <si>
    <t>10. Research &amp; Development (R&amp;D)</t>
  </si>
  <si>
    <t xml:space="preserve">12. Training &amp; Education </t>
  </si>
  <si>
    <t xml:space="preserve">13. Direct Administrative Costs </t>
  </si>
  <si>
    <t xml:space="preserve">14. Other or Misc. Costs </t>
  </si>
  <si>
    <t>15A RR Direct Training</t>
  </si>
  <si>
    <t>15B RR Work-Based Training</t>
  </si>
  <si>
    <t>15C RR Other Program costs</t>
  </si>
  <si>
    <t>15D Supportive Services</t>
  </si>
  <si>
    <t>15E Incumbent Worker</t>
  </si>
  <si>
    <t>15F Trade Other Case Management</t>
  </si>
  <si>
    <t>17A Indirect Costs-Program</t>
  </si>
  <si>
    <t>17B Indirect Costs-Admin</t>
  </si>
  <si>
    <t xml:space="preserve">     State Request</t>
  </si>
  <si>
    <t xml:space="preserve">      Non-State Amount</t>
  </si>
  <si>
    <t xml:space="preserve">     TOTAL PROJECT COSTS</t>
  </si>
  <si>
    <t>Agency Approval</t>
  </si>
  <si>
    <t xml:space="preserve">    STATE OF ILLINOIS                                          UNIFORM GRANT BUDGET TEMPLATE</t>
  </si>
  <si>
    <t>AGENCY: Commerce &amp; Economic Opportunity</t>
  </si>
  <si>
    <t>Grant Number</t>
  </si>
  <si>
    <t>Final Budget Amount Approved</t>
  </si>
  <si>
    <t xml:space="preserve">Program Approval Signature </t>
  </si>
  <si>
    <t>Date</t>
  </si>
  <si>
    <t xml:space="preserve">Fiscal &amp; Administrative Approval Signature </t>
  </si>
  <si>
    <t xml:space="preserve">Budget Revision Approved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</si>
</sst>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0_);[Red]\(&quot;$&quot;#,##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quot;$&quot;#,##0"/>
    <numFmt numFmtId="165" formatCode="#,##0.000"/>
  </numFmts>
  <fonts count="63">
    <font>
      <sz val="11"/>
      <color theme="1"/>
      <name val="Calibri"/>
      <family val="2"/>
      <scheme val="minor"/>
    </font>
    <font>
      <sz val="11"/>
      <color theme="1"/>
      <name val="Calibri"/>
      <family val="2"/>
      <scheme val="minor"/>
    </font>
    <font>
      <sz val="10"/>
      <color theme="1"/>
      <name val="Times New Roman"/>
      <family val="1"/>
    </font>
    <font>
      <b/>
      <sz val="10"/>
      <color theme="1"/>
      <name val="Times New Roman"/>
      <family val="1"/>
    </font>
    <font>
      <sz val="7"/>
      <color theme="1"/>
      <name val="Times New Roman"/>
      <family val="1"/>
    </font>
    <font>
      <sz val="8"/>
      <color theme="1"/>
      <name val="Times New Roman"/>
      <family val="1"/>
    </font>
    <font>
      <sz val="9"/>
      <color theme="1"/>
      <name val="Times New Roman"/>
      <family val="1"/>
    </font>
    <font>
      <sz val="10"/>
      <color rgb="FF000000"/>
      <name val="Times New Roman"/>
      <family val="1"/>
    </font>
    <font>
      <u/>
      <sz val="8"/>
      <color theme="1"/>
      <name val="Times New Roman"/>
      <family val="1"/>
    </font>
    <font>
      <sz val="8"/>
      <color rgb="FF000000"/>
      <name val="Times New Roman"/>
      <family val="1"/>
    </font>
    <font>
      <sz val="7"/>
      <color rgb="FF000000"/>
      <name val="Times New Roman"/>
      <family val="1"/>
    </font>
    <font>
      <b/>
      <u/>
      <sz val="10"/>
      <color theme="1"/>
      <name val="Times New Roman"/>
      <family val="1"/>
    </font>
    <font>
      <sz val="11"/>
      <color theme="1"/>
      <name val="Times New Roman"/>
      <family val="1"/>
    </font>
    <font>
      <b/>
      <sz val="11"/>
      <color theme="1"/>
      <name val="Times New Roman"/>
      <family val="1"/>
    </font>
    <font>
      <b/>
      <sz val="14"/>
      <color theme="1"/>
      <name val="Times New Roman"/>
      <family val="1"/>
    </font>
    <font>
      <sz val="9"/>
      <color rgb="FF000000"/>
      <name val="Times New Roman"/>
      <family val="1"/>
    </font>
    <font>
      <b/>
      <sz val="9"/>
      <color theme="1"/>
      <name val="Times New Roman"/>
      <family val="1"/>
    </font>
    <font>
      <b/>
      <i/>
      <sz val="9"/>
      <color theme="1"/>
      <name val="Times New Roman"/>
      <family val="1"/>
    </font>
    <font>
      <i/>
      <sz val="9"/>
      <color theme="1"/>
      <name val="Times New Roman"/>
      <family val="1"/>
    </font>
    <font>
      <sz val="10"/>
      <color theme="1"/>
      <name val="Calibri"/>
      <family val="2"/>
      <scheme val="minor"/>
    </font>
    <font>
      <sz val="8"/>
      <name val="Times New Roman"/>
      <family val="1"/>
    </font>
    <font>
      <sz val="11"/>
      <color theme="0"/>
      <name val="Calibri"/>
      <family val="2"/>
      <scheme val="minor"/>
    </font>
    <font>
      <i/>
      <sz val="10"/>
      <color theme="1"/>
      <name val="Times New Roman"/>
      <family val="1"/>
    </font>
    <font>
      <b/>
      <i/>
      <sz val="10"/>
      <color theme="1"/>
      <name val="Times New Roman"/>
      <family val="1"/>
    </font>
    <font>
      <b/>
      <sz val="10"/>
      <name val="Times New Roman"/>
      <family val="1"/>
    </font>
    <font>
      <i/>
      <sz val="10"/>
      <name val="Times New Roman"/>
      <family val="1"/>
    </font>
    <font>
      <b/>
      <i/>
      <sz val="10"/>
      <name val="Times New Roman"/>
      <family val="1"/>
    </font>
    <font>
      <sz val="10"/>
      <name val="Times New Roman"/>
      <family val="1"/>
    </font>
    <font>
      <b/>
      <u/>
      <sz val="11"/>
      <color theme="1"/>
      <name val="Times New Roman"/>
      <family val="1"/>
    </font>
    <font>
      <b/>
      <sz val="16"/>
      <color theme="1"/>
      <name val="Times New Roman"/>
      <family val="1"/>
    </font>
    <font>
      <i/>
      <sz val="11"/>
      <color theme="1"/>
      <name val="Calibri"/>
      <family val="2"/>
      <scheme val="minor"/>
    </font>
    <font>
      <b/>
      <i/>
      <sz val="11"/>
      <color theme="1"/>
      <name val="Times New Roman"/>
      <family val="1"/>
    </font>
    <font>
      <u/>
      <sz val="10"/>
      <color theme="1"/>
      <name val="Times New Roman"/>
      <family val="1"/>
    </font>
    <font>
      <b/>
      <sz val="11"/>
      <color theme="1"/>
      <name val="Calibri"/>
      <family val="2"/>
      <scheme val="minor"/>
    </font>
    <font>
      <b/>
      <u/>
      <sz val="10"/>
      <name val="Times New Roman"/>
      <family val="1"/>
    </font>
    <font>
      <b/>
      <i/>
      <u/>
      <sz val="10"/>
      <name val="Times New Roman"/>
      <family val="1"/>
    </font>
    <font>
      <b/>
      <i/>
      <u/>
      <sz val="11"/>
      <color theme="1"/>
      <name val="Times New Roman"/>
      <family val="1"/>
    </font>
    <font>
      <i/>
      <sz val="11"/>
      <color theme="1"/>
      <name val="Times New Roman"/>
      <family val="1"/>
    </font>
    <font>
      <b/>
      <i/>
      <sz val="9"/>
      <name val="Times New Roman"/>
      <family val="1"/>
    </font>
    <font>
      <b/>
      <sz val="12"/>
      <color theme="1"/>
      <name val="Times New Roman"/>
      <family val="1"/>
    </font>
    <font>
      <b/>
      <sz val="7"/>
      <color theme="1"/>
      <name val="Times New Roman"/>
      <family val="1"/>
    </font>
    <font>
      <u/>
      <sz val="9"/>
      <color theme="1"/>
      <name val="Times New Roman"/>
      <family val="1"/>
    </font>
    <font>
      <i/>
      <u/>
      <sz val="9"/>
      <color theme="1"/>
      <name val="Times New Roman"/>
      <family val="1"/>
    </font>
    <font>
      <sz val="9"/>
      <color rgb="FFFF0000"/>
      <name val="Times New Roman"/>
      <family val="1"/>
    </font>
    <font>
      <u/>
      <sz val="11"/>
      <color theme="1"/>
      <name val="Times New Roman"/>
      <family val="1"/>
    </font>
    <font>
      <b/>
      <i/>
      <sz val="9"/>
      <color theme="1"/>
      <name val="Courier New"/>
      <family val="3"/>
    </font>
    <font>
      <b/>
      <u/>
      <sz val="20"/>
      <color theme="1"/>
      <name val="Times New Roman"/>
      <family val="1"/>
    </font>
    <font>
      <u/>
      <sz val="20"/>
      <color theme="1"/>
      <name val="Times New Roman"/>
      <family val="1"/>
    </font>
    <font>
      <b/>
      <u/>
      <sz val="16"/>
      <color theme="1"/>
      <name val="Times New Roman"/>
      <family val="1"/>
    </font>
    <font>
      <u/>
      <sz val="16"/>
      <color theme="1"/>
      <name val="Times New Roman"/>
      <family val="1"/>
    </font>
    <font>
      <b/>
      <i/>
      <sz val="11"/>
      <color theme="1"/>
      <name val="Calibri"/>
      <family val="2"/>
      <scheme val="minor"/>
    </font>
    <font>
      <sz val="11"/>
      <color theme="0"/>
      <name val="Times New Roman"/>
      <family val="1"/>
    </font>
    <font>
      <i/>
      <sz val="11"/>
      <color rgb="FFFF0000"/>
      <name val="Times New Roman"/>
      <family val="1"/>
    </font>
    <font>
      <sz val="11"/>
      <color rgb="FF9C6500"/>
      <name val="Calibri"/>
      <family val="2"/>
      <scheme val="minor"/>
    </font>
    <font>
      <sz val="9"/>
      <name val="Times New Roman"/>
      <family val="1"/>
    </font>
    <font>
      <sz val="11"/>
      <color rgb="FF006100"/>
      <name val="Calibri"/>
      <family val="2"/>
      <scheme val="minor"/>
    </font>
    <font>
      <sz val="11"/>
      <name val="Calibri"/>
      <family val="2"/>
      <scheme val="minor"/>
    </font>
    <font>
      <i/>
      <u/>
      <sz val="11"/>
      <color theme="1"/>
      <name val="Times New Roman"/>
      <family val="1"/>
    </font>
    <font>
      <b/>
      <sz val="10"/>
      <color rgb="FFFF0000"/>
      <name val="Times New Roman"/>
      <family val="1"/>
    </font>
    <font>
      <b/>
      <sz val="11"/>
      <color rgb="FFFF0000"/>
      <name val="Times New Roman"/>
      <family val="1"/>
    </font>
    <font>
      <b/>
      <sz val="14"/>
      <color theme="1"/>
      <name val="Calibri"/>
      <family val="2"/>
      <scheme val="minor"/>
    </font>
    <font>
      <b/>
      <sz val="11"/>
      <color rgb="FFFF0000"/>
      <name val="Calibri"/>
      <family val="2"/>
      <scheme val="minor"/>
    </font>
    <font>
      <sz val="11"/>
      <color rgb="FF000000"/>
      <name val="Calibri"/>
      <family val="2"/>
      <scheme val="minor"/>
    </font>
  </fonts>
  <fills count="14">
    <fill>
      <patternFill patternType="none"/>
    </fill>
    <fill>
      <patternFill patternType="gray125"/>
    </fill>
    <fill>
      <patternFill patternType="solid">
        <fgColor indexed="65"/>
        <bgColor indexed="64"/>
      </patternFill>
    </fill>
    <fill>
      <patternFill patternType="solid">
        <fgColor theme="5" tint="0.79998168889431442"/>
        <bgColor indexed="65"/>
      </patternFill>
    </fill>
    <fill>
      <patternFill patternType="solid">
        <fgColor theme="4"/>
      </patternFill>
    </fill>
    <fill>
      <patternFill patternType="solid">
        <fgColor theme="4" tint="0.39994506668294322"/>
        <bgColor indexed="64"/>
      </patternFill>
    </fill>
    <fill>
      <patternFill patternType="solid">
        <fgColor rgb="FFFFEB9C"/>
      </patternFill>
    </fill>
    <fill>
      <patternFill patternType="solid">
        <fgColor rgb="FFDFEAFD"/>
        <bgColor indexed="64"/>
      </patternFill>
    </fill>
    <fill>
      <patternFill patternType="solid">
        <fgColor rgb="FFC6EFCE"/>
      </patternFill>
    </fill>
    <fill>
      <patternFill patternType="solid">
        <fgColor theme="0" tint="-0.14999847407452621"/>
        <bgColor indexed="64"/>
      </patternFill>
    </fill>
    <fill>
      <patternFill patternType="solid">
        <fgColor theme="0"/>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2" tint="-9.9978637043366805E-2"/>
        <bgColor indexed="64"/>
      </patternFill>
    </fill>
  </fills>
  <borders count="36">
    <border>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s>
  <cellStyleXfs count="7">
    <xf numFmtId="0" fontId="0" fillId="0" borderId="0"/>
    <xf numFmtId="44" fontId="1" fillId="0" borderId="0" applyFont="0" applyFill="0" applyBorder="0" applyAlignment="0" applyProtection="0"/>
    <xf numFmtId="0" fontId="1" fillId="3" borderId="0" applyNumberFormat="0" applyBorder="0" applyAlignment="0" applyProtection="0"/>
    <xf numFmtId="0" fontId="21" fillId="4" borderId="0" applyNumberFormat="0" applyBorder="0" applyAlignment="0" applyProtection="0"/>
    <xf numFmtId="9" fontId="1" fillId="0" borderId="0" applyFont="0" applyFill="0" applyBorder="0" applyAlignment="0" applyProtection="0"/>
    <xf numFmtId="0" fontId="53" fillId="6" borderId="0" applyNumberFormat="0" applyBorder="0" applyAlignment="0" applyProtection="0"/>
    <xf numFmtId="0" fontId="55" fillId="8" borderId="0" applyNumberFormat="0" applyBorder="0" applyAlignment="0" applyProtection="0"/>
  </cellStyleXfs>
  <cellXfs count="590">
    <xf numFmtId="0" fontId="0" fillId="0" borderId="0" xfId="0"/>
    <xf numFmtId="0" fontId="5" fillId="0" borderId="0" xfId="0" applyFont="1" applyAlignment="1">
      <alignment vertical="center"/>
    </xf>
    <xf numFmtId="0" fontId="9" fillId="0" borderId="0" xfId="0" applyFont="1" applyAlignment="1">
      <alignment vertical="center"/>
    </xf>
    <xf numFmtId="0" fontId="8" fillId="0" borderId="0" xfId="0" applyFont="1" applyAlignment="1">
      <alignment horizontal="center" vertical="center"/>
    </xf>
    <xf numFmtId="0" fontId="9" fillId="0" borderId="0" xfId="0" applyFont="1" applyAlignment="1">
      <alignment horizontal="left" vertical="center" indent="2"/>
    </xf>
    <xf numFmtId="0" fontId="5" fillId="0" borderId="0" xfId="0" applyFont="1" applyAlignment="1">
      <alignment horizontal="left" vertical="center" indent="2"/>
    </xf>
    <xf numFmtId="0" fontId="0" fillId="0" borderId="4" xfId="0" applyBorder="1"/>
    <xf numFmtId="0" fontId="12" fillId="0" borderId="0" xfId="0" applyFont="1"/>
    <xf numFmtId="0" fontId="0" fillId="0" borderId="0" xfId="0" applyBorder="1"/>
    <xf numFmtId="0" fontId="7" fillId="0" borderId="0" xfId="0" applyFont="1" applyAlignment="1">
      <alignment vertical="center"/>
    </xf>
    <xf numFmtId="0" fontId="19" fillId="0" borderId="0" xfId="0" applyFont="1"/>
    <xf numFmtId="0" fontId="2" fillId="0" borderId="0" xfId="0" applyFont="1"/>
    <xf numFmtId="0" fontId="2" fillId="0" borderId="14" xfId="0" applyFont="1" applyBorder="1"/>
    <xf numFmtId="0" fontId="2" fillId="0" borderId="0" xfId="0" applyFont="1" applyBorder="1"/>
    <xf numFmtId="0" fontId="2" fillId="0" borderId="17" xfId="0" applyFont="1" applyBorder="1" applyAlignment="1">
      <alignment horizontal="center" vertical="center" wrapText="1"/>
    </xf>
    <xf numFmtId="0" fontId="2" fillId="0" borderId="0" xfId="0" applyFont="1" applyBorder="1" applyAlignment="1">
      <alignment vertical="top" wrapText="1"/>
    </xf>
    <xf numFmtId="0" fontId="24" fillId="0" borderId="0" xfId="0" applyFont="1" applyBorder="1" applyAlignment="1">
      <alignment vertical="top" wrapText="1"/>
    </xf>
    <xf numFmtId="0" fontId="2" fillId="0" borderId="17" xfId="0" applyFont="1" applyBorder="1" applyAlignment="1">
      <alignment horizontal="center"/>
    </xf>
    <xf numFmtId="42" fontId="23" fillId="0" borderId="0" xfId="0" applyNumberFormat="1" applyFont="1" applyBorder="1"/>
    <xf numFmtId="0" fontId="19" fillId="0" borderId="0" xfId="0" applyFont="1" applyBorder="1"/>
    <xf numFmtId="0" fontId="25" fillId="0" borderId="0" xfId="0" applyFont="1" applyBorder="1"/>
    <xf numFmtId="0" fontId="26" fillId="0" borderId="0" xfId="0" applyFont="1" applyBorder="1"/>
    <xf numFmtId="0" fontId="30" fillId="0" borderId="0" xfId="0" applyFont="1" applyBorder="1"/>
    <xf numFmtId="0" fontId="0" fillId="0" borderId="0" xfId="0" applyBorder="1" applyAlignment="1">
      <alignment horizontal="right"/>
    </xf>
    <xf numFmtId="0" fontId="26" fillId="0" borderId="19" xfId="0" applyFont="1" applyBorder="1"/>
    <xf numFmtId="0" fontId="26" fillId="0" borderId="20" xfId="0" applyFont="1" applyBorder="1"/>
    <xf numFmtId="0" fontId="23" fillId="0" borderId="20" xfId="0" applyFont="1" applyBorder="1"/>
    <xf numFmtId="0" fontId="38" fillId="0" borderId="20" xfId="0" applyFont="1" applyBorder="1" applyAlignment="1">
      <alignment horizontal="center"/>
    </xf>
    <xf numFmtId="0" fontId="38" fillId="0" borderId="16" xfId="0" applyFont="1" applyBorder="1" applyAlignment="1">
      <alignment horizontal="center"/>
    </xf>
    <xf numFmtId="0" fontId="12" fillId="0" borderId="20" xfId="0" applyFont="1" applyBorder="1"/>
    <xf numFmtId="0" fontId="16" fillId="0" borderId="0" xfId="0" applyFont="1" applyBorder="1" applyAlignment="1">
      <alignment vertical="center" wrapText="1"/>
    </xf>
    <xf numFmtId="0" fontId="6" fillId="0" borderId="0" xfId="0" applyFont="1" applyAlignment="1">
      <alignment vertical="center" wrapText="1"/>
    </xf>
    <xf numFmtId="0" fontId="0" fillId="0" borderId="0" xfId="0" applyAlignment="1">
      <alignment horizontal="left"/>
    </xf>
    <xf numFmtId="0" fontId="6" fillId="0" borderId="0" xfId="0" applyFont="1" applyAlignment="1">
      <alignment horizontal="left" vertical="center"/>
    </xf>
    <xf numFmtId="0" fontId="41" fillId="0" borderId="0" xfId="0" applyFont="1" applyAlignment="1">
      <alignment horizontal="left" vertical="center"/>
    </xf>
    <xf numFmtId="0" fontId="6" fillId="0" borderId="0" xfId="0" applyFont="1" applyBorder="1" applyAlignment="1">
      <alignment horizontal="left" vertical="center" indent="3"/>
    </xf>
    <xf numFmtId="0" fontId="33" fillId="0" borderId="0" xfId="0" applyFont="1" applyBorder="1" applyAlignment="1">
      <alignment horizontal="left"/>
    </xf>
    <xf numFmtId="0" fontId="0" fillId="0" borderId="0" xfId="0" applyFont="1"/>
    <xf numFmtId="0" fontId="44" fillId="0" borderId="0" xfId="0" applyFont="1" applyAlignment="1">
      <alignment horizontal="center" vertical="center"/>
    </xf>
    <xf numFmtId="0" fontId="44" fillId="0" borderId="0" xfId="0" applyFont="1"/>
    <xf numFmtId="0" fontId="16" fillId="0" borderId="0" xfId="0" applyFont="1" applyBorder="1" applyAlignment="1">
      <alignment horizontal="left" vertical="center"/>
    </xf>
    <xf numFmtId="0" fontId="16" fillId="0" borderId="0" xfId="0" applyFont="1" applyBorder="1" applyAlignment="1">
      <alignment horizontal="left" vertical="center" indent="3"/>
    </xf>
    <xf numFmtId="0" fontId="0" fillId="0" borderId="0" xfId="0" applyBorder="1" applyAlignment="1">
      <alignment horizontal="left" vertical="center"/>
    </xf>
    <xf numFmtId="0" fontId="15" fillId="0" borderId="0" xfId="0" applyFont="1" applyBorder="1" applyAlignment="1">
      <alignment horizontal="left" vertical="center"/>
    </xf>
    <xf numFmtId="0" fontId="18" fillId="0" borderId="0" xfId="0" applyFont="1" applyBorder="1" applyAlignment="1">
      <alignment horizontal="left" vertical="center"/>
    </xf>
    <xf numFmtId="0" fontId="41" fillId="0" borderId="0" xfId="0" applyFont="1" applyBorder="1" applyAlignment="1">
      <alignment horizontal="left" vertical="center"/>
    </xf>
    <xf numFmtId="0" fontId="15" fillId="0" borderId="0" xfId="0" applyFont="1" applyBorder="1" applyAlignment="1">
      <alignment horizontal="left" vertical="center" indent="3"/>
    </xf>
    <xf numFmtId="0" fontId="43" fillId="0" borderId="0" xfId="0" applyFont="1" applyBorder="1" applyAlignment="1">
      <alignment horizontal="left" vertical="center"/>
    </xf>
    <xf numFmtId="0" fontId="3" fillId="2" borderId="0" xfId="0" applyFont="1" applyFill="1" applyBorder="1" applyAlignment="1">
      <alignment vertical="center" wrapText="1"/>
    </xf>
    <xf numFmtId="0" fontId="37" fillId="0" borderId="0" xfId="0" applyFont="1"/>
    <xf numFmtId="0" fontId="31" fillId="0" borderId="0" xfId="0" applyFont="1"/>
    <xf numFmtId="0" fontId="16" fillId="0" borderId="0" xfId="0" applyFont="1"/>
    <xf numFmtId="0" fontId="6" fillId="0" borderId="0" xfId="0" applyFont="1" applyBorder="1" applyAlignment="1">
      <alignment horizontal="left" vertical="center"/>
    </xf>
    <xf numFmtId="0" fontId="46" fillId="0" borderId="0" xfId="0" applyFont="1" applyBorder="1" applyAlignment="1">
      <alignment vertical="center" wrapText="1"/>
    </xf>
    <xf numFmtId="0" fontId="17" fillId="0" borderId="0" xfId="0" applyFont="1" applyBorder="1" applyAlignment="1">
      <alignment horizontal="left" vertical="center"/>
    </xf>
    <xf numFmtId="0" fontId="50" fillId="0" borderId="0" xfId="0" applyFont="1" applyBorder="1" applyAlignment="1">
      <alignment horizontal="left"/>
    </xf>
    <xf numFmtId="0" fontId="12" fillId="0" borderId="0" xfId="0" applyFont="1" applyBorder="1"/>
    <xf numFmtId="0" fontId="2" fillId="0" borderId="0" xfId="0" applyFont="1" applyBorder="1" applyAlignment="1">
      <alignment horizontal="left"/>
    </xf>
    <xf numFmtId="0" fontId="26" fillId="0" borderId="0" xfId="0" applyFont="1" applyBorder="1" applyAlignment="1"/>
    <xf numFmtId="6" fontId="2" fillId="0" borderId="0" xfId="0" applyNumberFormat="1" applyFont="1" applyBorder="1" applyAlignment="1">
      <alignment horizontal="left"/>
    </xf>
    <xf numFmtId="164" fontId="2" fillId="0" borderId="0" xfId="0" applyNumberFormat="1" applyFont="1" applyBorder="1" applyAlignment="1">
      <alignment horizontal="left"/>
    </xf>
    <xf numFmtId="3" fontId="2" fillId="0" borderId="0" xfId="0" applyNumberFormat="1" applyFont="1" applyBorder="1" applyAlignment="1">
      <alignment horizontal="left"/>
    </xf>
    <xf numFmtId="0" fontId="0" fillId="0" borderId="0" xfId="0" applyBorder="1" applyAlignment="1">
      <alignment horizontal="left"/>
    </xf>
    <xf numFmtId="44" fontId="23" fillId="0" borderId="0" xfId="1" applyFont="1" applyBorder="1"/>
    <xf numFmtId="44" fontId="23" fillId="0" borderId="0" xfId="1" applyFont="1" applyBorder="1" applyProtection="1"/>
    <xf numFmtId="44" fontId="38" fillId="0" borderId="0" xfId="1" applyFont="1" applyBorder="1" applyAlignment="1">
      <alignment horizontal="left"/>
    </xf>
    <xf numFmtId="44" fontId="17" fillId="0" borderId="0" xfId="1" applyFont="1" applyBorder="1"/>
    <xf numFmtId="44" fontId="38" fillId="0" borderId="0" xfId="1" applyFont="1" applyBorder="1"/>
    <xf numFmtId="44" fontId="17" fillId="0" borderId="20" xfId="1" applyFont="1" applyBorder="1"/>
    <xf numFmtId="44" fontId="17" fillId="0" borderId="16" xfId="1" applyFont="1" applyBorder="1"/>
    <xf numFmtId="44" fontId="19" fillId="0" borderId="0" xfId="1" applyFont="1" applyBorder="1"/>
    <xf numFmtId="0" fontId="2" fillId="0" borderId="0" xfId="0" applyFont="1" applyBorder="1" applyProtection="1">
      <protection locked="0"/>
    </xf>
    <xf numFmtId="44" fontId="26" fillId="0" borderId="0" xfId="1" applyFont="1" applyBorder="1" applyProtection="1">
      <protection locked="0"/>
    </xf>
    <xf numFmtId="44" fontId="25" fillId="0" borderId="0" xfId="0" applyNumberFormat="1" applyFont="1" applyBorder="1" applyProtection="1">
      <protection locked="0"/>
    </xf>
    <xf numFmtId="9" fontId="25" fillId="0" borderId="0" xfId="4" applyFont="1" applyBorder="1" applyAlignment="1" applyProtection="1">
      <alignment horizontal="center"/>
      <protection locked="0"/>
    </xf>
    <xf numFmtId="42" fontId="2" fillId="0" borderId="0" xfId="0" applyNumberFormat="1" applyFont="1" applyBorder="1" applyAlignment="1" applyProtection="1">
      <protection locked="0"/>
    </xf>
    <xf numFmtId="9" fontId="25" fillId="0" borderId="0" xfId="0" applyNumberFormat="1" applyFont="1" applyBorder="1" applyAlignment="1" applyProtection="1">
      <alignment horizontal="center"/>
      <protection locked="0"/>
    </xf>
    <xf numFmtId="42" fontId="2" fillId="0" borderId="0" xfId="0" applyNumberFormat="1" applyFont="1" applyBorder="1" applyProtection="1">
      <protection locked="0"/>
    </xf>
    <xf numFmtId="9" fontId="2" fillId="0" borderId="0" xfId="0" applyNumberFormat="1" applyFont="1" applyBorder="1" applyAlignment="1" applyProtection="1">
      <alignment horizontal="center"/>
      <protection locked="0"/>
    </xf>
    <xf numFmtId="44" fontId="12" fillId="0" borderId="0" xfId="1" applyFont="1" applyBorder="1" applyProtection="1">
      <protection locked="0"/>
    </xf>
    <xf numFmtId="42" fontId="22" fillId="0" borderId="0" xfId="0" applyNumberFormat="1" applyFont="1" applyBorder="1" applyProtection="1">
      <protection locked="0"/>
    </xf>
    <xf numFmtId="0" fontId="22" fillId="0" borderId="0" xfId="0" applyFont="1" applyBorder="1" applyAlignment="1" applyProtection="1">
      <alignment horizontal="center"/>
      <protection locked="0"/>
    </xf>
    <xf numFmtId="44" fontId="23" fillId="0" borderId="0" xfId="1" applyFont="1" applyBorder="1" applyProtection="1">
      <protection locked="0"/>
    </xf>
    <xf numFmtId="0" fontId="0" fillId="0" borderId="0" xfId="0" applyBorder="1" applyProtection="1">
      <protection locked="0"/>
    </xf>
    <xf numFmtId="42" fontId="0" fillId="0" borderId="0" xfId="0" applyNumberFormat="1" applyBorder="1" applyProtection="1">
      <protection locked="0"/>
    </xf>
    <xf numFmtId="0" fontId="0" fillId="0" borderId="0" xfId="0" applyBorder="1" applyAlignment="1" applyProtection="1">
      <alignment horizontal="center"/>
      <protection locked="0"/>
    </xf>
    <xf numFmtId="9" fontId="0" fillId="0" borderId="0" xfId="0" applyNumberFormat="1" applyBorder="1" applyAlignment="1" applyProtection="1">
      <alignment horizontal="center"/>
      <protection locked="0"/>
    </xf>
    <xf numFmtId="44" fontId="0" fillId="0" borderId="0" xfId="1" applyFont="1" applyBorder="1" applyProtection="1">
      <protection locked="0"/>
    </xf>
    <xf numFmtId="0" fontId="3" fillId="0" borderId="8" xfId="0" applyFont="1" applyBorder="1" applyAlignment="1" applyProtection="1">
      <alignment vertical="top"/>
      <protection locked="0"/>
    </xf>
    <xf numFmtId="0" fontId="31" fillId="0" borderId="9" xfId="0" applyFont="1" applyBorder="1" applyAlignment="1" applyProtection="1">
      <alignment vertical="top"/>
      <protection locked="0"/>
    </xf>
    <xf numFmtId="0" fontId="31" fillId="0" borderId="10" xfId="0" applyFont="1" applyBorder="1" applyAlignment="1" applyProtection="1">
      <alignment vertical="top"/>
      <protection locked="0"/>
    </xf>
    <xf numFmtId="0" fontId="2" fillId="0" borderId="0" xfId="0" applyFont="1" applyProtection="1">
      <protection locked="0"/>
    </xf>
    <xf numFmtId="0" fontId="0" fillId="0" borderId="0" xfId="0" applyProtection="1">
      <protection locked="0"/>
    </xf>
    <xf numFmtId="0" fontId="12" fillId="0" borderId="0" xfId="0" applyFont="1" applyBorder="1" applyProtection="1">
      <protection locked="0"/>
    </xf>
    <xf numFmtId="0" fontId="26" fillId="0" borderId="0" xfId="0" applyFont="1" applyAlignment="1" applyProtection="1">
      <protection locked="0"/>
    </xf>
    <xf numFmtId="6" fontId="25" fillId="0" borderId="0" xfId="0" applyNumberFormat="1" applyFont="1" applyAlignment="1" applyProtection="1">
      <alignment horizontal="left"/>
      <protection locked="0"/>
    </xf>
    <xf numFmtId="0" fontId="26" fillId="0" borderId="0" xfId="0" applyFont="1" applyBorder="1" applyProtection="1">
      <protection locked="0"/>
    </xf>
    <xf numFmtId="6" fontId="26" fillId="0" borderId="0" xfId="0" applyNumberFormat="1" applyFont="1" applyAlignment="1" applyProtection="1">
      <alignment horizontal="left"/>
      <protection locked="0"/>
    </xf>
    <xf numFmtId="44" fontId="22" fillId="0" borderId="0" xfId="0" applyNumberFormat="1" applyFont="1" applyBorder="1" applyProtection="1">
      <protection locked="0"/>
    </xf>
    <xf numFmtId="10" fontId="22" fillId="0" borderId="0" xfId="0" applyNumberFormat="1" applyFont="1" applyBorder="1" applyProtection="1">
      <protection locked="0"/>
    </xf>
    <xf numFmtId="0" fontId="25" fillId="0" borderId="0" xfId="0" applyFont="1" applyBorder="1" applyProtection="1">
      <protection locked="0"/>
    </xf>
    <xf numFmtId="8" fontId="26" fillId="0" borderId="0" xfId="0" applyNumberFormat="1" applyFont="1" applyBorder="1" applyAlignment="1" applyProtection="1">
      <alignment horizontal="left"/>
      <protection locked="0"/>
    </xf>
    <xf numFmtId="9" fontId="0" fillId="0" borderId="0" xfId="0" applyNumberFormat="1" applyBorder="1" applyProtection="1">
      <protection locked="0"/>
    </xf>
    <xf numFmtId="0" fontId="2" fillId="0" borderId="0" xfId="0" applyFont="1" applyBorder="1" applyAlignment="1" applyProtection="1">
      <alignment horizontal="left"/>
      <protection locked="0"/>
    </xf>
    <xf numFmtId="44" fontId="2" fillId="0" borderId="0" xfId="1" applyFont="1" applyBorder="1" applyProtection="1">
      <protection locked="0"/>
    </xf>
    <xf numFmtId="44" fontId="0" fillId="0" borderId="0" xfId="0" applyNumberFormat="1" applyBorder="1" applyProtection="1">
      <protection locked="0"/>
    </xf>
    <xf numFmtId="44" fontId="23" fillId="0" borderId="14" xfId="1" applyFont="1" applyBorder="1" applyProtection="1">
      <protection locked="0"/>
    </xf>
    <xf numFmtId="44" fontId="2" fillId="0" borderId="0" xfId="0" applyNumberFormat="1" applyFont="1" applyBorder="1" applyProtection="1">
      <protection locked="0"/>
    </xf>
    <xf numFmtId="10" fontId="2" fillId="0" borderId="0" xfId="0" applyNumberFormat="1" applyFont="1" applyBorder="1" applyProtection="1">
      <protection locked="0"/>
    </xf>
    <xf numFmtId="0" fontId="12" fillId="0" borderId="6" xfId="0" applyFont="1" applyBorder="1"/>
    <xf numFmtId="0" fontId="22" fillId="0" borderId="0" xfId="0" applyFont="1"/>
    <xf numFmtId="6" fontId="25" fillId="0" borderId="0" xfId="0" applyNumberFormat="1" applyFont="1" applyAlignment="1">
      <alignment horizontal="left"/>
    </xf>
    <xf numFmtId="44" fontId="25" fillId="0" borderId="0" xfId="1" applyFont="1" applyBorder="1" applyProtection="1">
      <protection locked="0"/>
    </xf>
    <xf numFmtId="44" fontId="2" fillId="0" borderId="0" xfId="1" applyFont="1" applyBorder="1" applyAlignment="1" applyProtection="1">
      <protection locked="0"/>
    </xf>
    <xf numFmtId="0" fontId="3" fillId="0" borderId="8" xfId="0" applyFont="1" applyBorder="1" applyAlignment="1" applyProtection="1">
      <alignment horizontal="left" vertical="top"/>
      <protection locked="0"/>
    </xf>
    <xf numFmtId="0" fontId="6" fillId="0" borderId="0" xfId="0" applyFont="1" applyProtection="1"/>
    <xf numFmtId="0" fontId="6" fillId="0" borderId="15" xfId="0" applyFont="1" applyBorder="1" applyProtection="1"/>
    <xf numFmtId="0" fontId="6" fillId="0" borderId="0" xfId="0" applyFont="1" applyBorder="1" applyProtection="1"/>
    <xf numFmtId="0" fontId="2" fillId="0" borderId="0" xfId="0" applyFont="1" applyProtection="1"/>
    <xf numFmtId="0" fontId="6" fillId="0" borderId="8" xfId="0" applyFont="1" applyBorder="1" applyAlignment="1" applyProtection="1">
      <alignment horizontal="center" vertical="center" wrapText="1"/>
    </xf>
    <xf numFmtId="0" fontId="6" fillId="0" borderId="9" xfId="0" applyFont="1" applyBorder="1" applyProtection="1"/>
    <xf numFmtId="0" fontId="2" fillId="0" borderId="0" xfId="0" applyFont="1" applyBorder="1" applyProtection="1"/>
    <xf numFmtId="0" fontId="6" fillId="0" borderId="13" xfId="0" applyFont="1" applyBorder="1" applyAlignment="1" applyProtection="1">
      <alignment horizontal="center" vertical="center" wrapText="1"/>
    </xf>
    <xf numFmtId="0" fontId="6" fillId="0" borderId="14" xfId="0" applyFont="1" applyBorder="1" applyProtection="1"/>
    <xf numFmtId="0" fontId="30" fillId="0" borderId="0" xfId="0" applyFont="1" applyBorder="1" applyAlignment="1">
      <alignment wrapText="1"/>
    </xf>
    <xf numFmtId="0" fontId="6" fillId="0" borderId="0" xfId="0" applyFont="1" applyBorder="1" applyAlignment="1" applyProtection="1">
      <alignment wrapText="1"/>
    </xf>
    <xf numFmtId="0" fontId="2" fillId="0" borderId="0" xfId="0" applyFont="1" applyBorder="1" applyAlignment="1" applyProtection="1">
      <alignment vertical="center" wrapText="1"/>
    </xf>
    <xf numFmtId="0" fontId="16" fillId="0" borderId="0" xfId="0" applyFont="1" applyAlignment="1" applyProtection="1">
      <alignment horizontal="center" vertical="center"/>
    </xf>
    <xf numFmtId="0" fontId="2" fillId="0" borderId="0" xfId="0" applyFont="1" applyBorder="1" applyAlignment="1" applyProtection="1">
      <alignment horizontal="left"/>
    </xf>
    <xf numFmtId="0" fontId="2" fillId="0" borderId="0" xfId="0" applyFont="1" applyBorder="1" applyAlignment="1" applyProtection="1">
      <alignment vertical="center"/>
    </xf>
    <xf numFmtId="0" fontId="2" fillId="0" borderId="0" xfId="0" applyFont="1" applyBorder="1" applyAlignment="1" applyProtection="1">
      <alignment wrapText="1"/>
    </xf>
    <xf numFmtId="0" fontId="18" fillId="0" borderId="0" xfId="0" applyFont="1" applyBorder="1" applyAlignment="1" applyProtection="1">
      <alignment horizontal="left" vertical="center" wrapText="1" indent="2"/>
    </xf>
    <xf numFmtId="0" fontId="6" fillId="0" borderId="11" xfId="0" applyFont="1" applyBorder="1" applyAlignment="1" applyProtection="1">
      <alignment horizontal="center"/>
    </xf>
    <xf numFmtId="0" fontId="6" fillId="0" borderId="0" xfId="0" applyFont="1" applyBorder="1" applyAlignment="1" applyProtection="1">
      <alignment vertical="center"/>
    </xf>
    <xf numFmtId="0" fontId="6" fillId="0" borderId="13" xfId="0" applyFont="1" applyBorder="1" applyProtection="1"/>
    <xf numFmtId="0" fontId="6" fillId="0" borderId="9" xfId="0" applyFont="1" applyBorder="1" applyAlignment="1" applyProtection="1">
      <alignment vertical="center"/>
    </xf>
    <xf numFmtId="0" fontId="6" fillId="0" borderId="10" xfId="0" applyFont="1" applyBorder="1" applyProtection="1"/>
    <xf numFmtId="0" fontId="6" fillId="0" borderId="0" xfId="0" applyFont="1" applyBorder="1" applyAlignment="1" applyProtection="1">
      <alignment horizontal="center" vertical="center"/>
    </xf>
    <xf numFmtId="0" fontId="6" fillId="0" borderId="14" xfId="0" applyFont="1" applyBorder="1" applyAlignment="1" applyProtection="1">
      <alignment horizontal="left" vertical="center"/>
    </xf>
    <xf numFmtId="0" fontId="6" fillId="0" borderId="14" xfId="0" applyFont="1" applyBorder="1" applyAlignment="1" applyProtection="1">
      <alignment vertical="center"/>
    </xf>
    <xf numFmtId="0" fontId="6" fillId="0" borderId="0" xfId="0" applyFont="1" applyBorder="1" applyAlignment="1" applyProtection="1">
      <alignment horizontal="center"/>
    </xf>
    <xf numFmtId="0" fontId="6" fillId="0" borderId="19" xfId="0" applyFont="1" applyBorder="1" applyAlignment="1" applyProtection="1">
      <alignment horizontal="center" vertical="center"/>
    </xf>
    <xf numFmtId="0" fontId="6" fillId="0" borderId="20" xfId="0" applyFont="1" applyBorder="1" applyProtection="1"/>
    <xf numFmtId="0" fontId="6" fillId="0" borderId="32" xfId="0" applyFont="1" applyBorder="1" applyProtection="1"/>
    <xf numFmtId="0" fontId="6" fillId="0" borderId="33" xfId="0" applyFont="1" applyBorder="1" applyProtection="1"/>
    <xf numFmtId="0" fontId="6" fillId="0" borderId="34" xfId="0" applyFont="1" applyBorder="1" applyProtection="1"/>
    <xf numFmtId="0" fontId="2" fillId="0" borderId="35" xfId="0" applyFont="1" applyBorder="1" applyProtection="1"/>
    <xf numFmtId="0" fontId="6" fillId="0" borderId="35" xfId="0" applyFont="1" applyBorder="1" applyAlignment="1" applyProtection="1">
      <alignment vertical="center" wrapText="1"/>
    </xf>
    <xf numFmtId="0" fontId="6" fillId="7" borderId="14" xfId="0" applyFont="1" applyFill="1" applyBorder="1" applyAlignment="1" applyProtection="1">
      <alignment vertical="center" wrapText="1"/>
      <protection locked="0"/>
    </xf>
    <xf numFmtId="0" fontId="6" fillId="0" borderId="1" xfId="0" applyFont="1" applyBorder="1" applyProtection="1"/>
    <xf numFmtId="0" fontId="6" fillId="0" borderId="2" xfId="0" applyFont="1" applyBorder="1" applyProtection="1"/>
    <xf numFmtId="0" fontId="6" fillId="0" borderId="3" xfId="0" applyFont="1" applyBorder="1" applyProtection="1"/>
    <xf numFmtId="0" fontId="25" fillId="0" borderId="0" xfId="0" applyFont="1" applyBorder="1" applyAlignment="1" applyProtection="1">
      <alignment horizontal="center"/>
      <protection locked="0"/>
    </xf>
    <xf numFmtId="0" fontId="22" fillId="0" borderId="0" xfId="0" applyFont="1" applyBorder="1" applyAlignment="1" applyProtection="1">
      <protection locked="0"/>
    </xf>
    <xf numFmtId="9" fontId="23" fillId="0" borderId="0" xfId="0" applyNumberFormat="1" applyFont="1" applyBorder="1" applyAlignment="1" applyProtection="1">
      <alignment horizontal="right"/>
      <protection locked="0"/>
    </xf>
    <xf numFmtId="0" fontId="2" fillId="0" borderId="0" xfId="0" applyFont="1" applyBorder="1" applyAlignment="1" applyProtection="1">
      <alignment vertical="top"/>
      <protection locked="0"/>
    </xf>
    <xf numFmtId="0" fontId="25" fillId="0" borderId="0" xfId="0" applyFont="1" applyBorder="1" applyAlignment="1" applyProtection="1">
      <alignment vertical="top"/>
      <protection locked="0"/>
    </xf>
    <xf numFmtId="43" fontId="2" fillId="0" borderId="0" xfId="0" applyNumberFormat="1" applyFont="1" applyBorder="1"/>
    <xf numFmtId="43" fontId="12" fillId="0" borderId="0" xfId="0" applyNumberFormat="1" applyFont="1" applyBorder="1"/>
    <xf numFmtId="44" fontId="13" fillId="0" borderId="0" xfId="1" applyFont="1" applyBorder="1" applyProtection="1">
      <protection locked="0"/>
    </xf>
    <xf numFmtId="44" fontId="3" fillId="0" borderId="0" xfId="1" applyFont="1" applyBorder="1" applyProtection="1">
      <protection locked="0"/>
    </xf>
    <xf numFmtId="44" fontId="33" fillId="0" borderId="0" xfId="1" applyFont="1" applyBorder="1" applyProtection="1">
      <protection locked="0"/>
    </xf>
    <xf numFmtId="0" fontId="23" fillId="0" borderId="0" xfId="0" applyFont="1" applyBorder="1" applyAlignment="1" applyProtection="1">
      <alignment horizontal="center"/>
    </xf>
    <xf numFmtId="44" fontId="26" fillId="0" borderId="0" xfId="1" applyFont="1" applyBorder="1" applyProtection="1"/>
    <xf numFmtId="9" fontId="23" fillId="0" borderId="0" xfId="0" applyNumberFormat="1" applyFont="1" applyBorder="1" applyAlignment="1" applyProtection="1">
      <alignment horizontal="right"/>
    </xf>
    <xf numFmtId="0" fontId="13" fillId="2" borderId="17" xfId="0" applyFont="1" applyFill="1" applyBorder="1" applyAlignment="1" applyProtection="1">
      <alignment horizontal="left" vertical="center" wrapText="1"/>
    </xf>
    <xf numFmtId="0" fontId="13" fillId="0" borderId="17" xfId="0" applyFont="1" applyBorder="1" applyAlignment="1" applyProtection="1">
      <alignment horizontal="left" vertical="center"/>
    </xf>
    <xf numFmtId="0" fontId="13" fillId="2" borderId="17" xfId="0" applyFont="1" applyFill="1" applyBorder="1" applyAlignment="1" applyProtection="1">
      <alignment vertical="center" wrapText="1"/>
    </xf>
    <xf numFmtId="0" fontId="13" fillId="0" borderId="17" xfId="0" applyFont="1" applyFill="1" applyBorder="1" applyAlignment="1" applyProtection="1">
      <alignment vertical="center"/>
    </xf>
    <xf numFmtId="0" fontId="6" fillId="0" borderId="20" xfId="0" applyFont="1" applyBorder="1" applyAlignment="1" applyProtection="1">
      <alignment horizontal="center" vertical="center"/>
      <protection locked="0"/>
    </xf>
    <xf numFmtId="0" fontId="6" fillId="0" borderId="9" xfId="0" applyFont="1" applyBorder="1" applyAlignment="1" applyProtection="1">
      <alignment vertical="center"/>
      <protection locked="0"/>
    </xf>
    <xf numFmtId="0" fontId="6" fillId="0" borderId="0" xfId="0" applyFont="1" applyBorder="1" applyAlignment="1" applyProtection="1">
      <alignment vertical="center"/>
      <protection locked="0"/>
    </xf>
    <xf numFmtId="0" fontId="54" fillId="0" borderId="9" xfId="0" applyFont="1" applyBorder="1" applyAlignment="1" applyProtection="1">
      <alignment vertical="center"/>
      <protection locked="0"/>
    </xf>
    <xf numFmtId="0" fontId="13" fillId="7" borderId="17" xfId="0" applyFont="1" applyFill="1" applyBorder="1" applyAlignment="1" applyProtection="1">
      <alignment horizontal="left" vertical="center"/>
      <protection locked="0"/>
    </xf>
    <xf numFmtId="0" fontId="13" fillId="7" borderId="21" xfId="0" applyFont="1" applyFill="1" applyBorder="1" applyAlignment="1" applyProtection="1">
      <alignment horizontal="left" vertical="center"/>
      <protection locked="0"/>
    </xf>
    <xf numFmtId="0" fontId="13" fillId="7" borderId="19" xfId="0" applyFont="1" applyFill="1" applyBorder="1" applyAlignment="1" applyProtection="1">
      <alignment horizontal="left" vertical="center"/>
      <protection locked="0"/>
    </xf>
    <xf numFmtId="0" fontId="13" fillId="7" borderId="8" xfId="0" applyFont="1" applyFill="1" applyBorder="1" applyAlignment="1" applyProtection="1">
      <alignment horizontal="left" vertical="center" wrapText="1"/>
      <protection locked="0"/>
    </xf>
    <xf numFmtId="0" fontId="13" fillId="7" borderId="16" xfId="0" applyFont="1" applyFill="1" applyBorder="1" applyAlignment="1" applyProtection="1">
      <alignment horizontal="left" vertical="center"/>
      <protection locked="0"/>
    </xf>
    <xf numFmtId="0" fontId="55" fillId="8" borderId="0" xfId="6" applyBorder="1"/>
    <xf numFmtId="0" fontId="53" fillId="0" borderId="0" xfId="5" applyFill="1" applyBorder="1"/>
    <xf numFmtId="44" fontId="26" fillId="0" borderId="14" xfId="1" applyFont="1" applyBorder="1" applyProtection="1">
      <protection locked="0"/>
    </xf>
    <xf numFmtId="0" fontId="25" fillId="0" borderId="0" xfId="0" applyFont="1" applyBorder="1" applyAlignment="1" applyProtection="1">
      <alignment horizontal="left" vertical="top" wrapText="1"/>
      <protection locked="0"/>
    </xf>
    <xf numFmtId="0" fontId="2" fillId="0" borderId="0" xfId="0" applyFont="1" applyBorder="1" applyAlignment="1" applyProtection="1">
      <alignment horizontal="center"/>
      <protection locked="0"/>
    </xf>
    <xf numFmtId="0" fontId="22" fillId="0" borderId="9" xfId="0" applyFont="1" applyBorder="1" applyAlignment="1" applyProtection="1">
      <alignment horizontal="left" vertical="top" wrapText="1"/>
      <protection locked="0"/>
    </xf>
    <xf numFmtId="0" fontId="25" fillId="0" borderId="9" xfId="0" applyFont="1" applyBorder="1" applyAlignment="1" applyProtection="1">
      <alignment horizontal="left" vertical="top" wrapText="1"/>
      <protection locked="0"/>
    </xf>
    <xf numFmtId="0" fontId="23" fillId="0" borderId="0" xfId="0" applyFont="1" applyBorder="1" applyAlignment="1" applyProtection="1">
      <alignment horizontal="left" vertical="top" wrapText="1"/>
      <protection locked="0"/>
    </xf>
    <xf numFmtId="0" fontId="26" fillId="0" borderId="0" xfId="0" applyFont="1" applyBorder="1" applyAlignment="1" applyProtection="1">
      <alignment horizontal="left" vertical="top" wrapText="1"/>
      <protection locked="0"/>
    </xf>
    <xf numFmtId="0" fontId="2" fillId="0" borderId="17" xfId="0" applyFont="1" applyBorder="1" applyAlignment="1">
      <alignment horizontal="center" vertical="center"/>
    </xf>
    <xf numFmtId="0" fontId="26" fillId="0" borderId="0" xfId="0" applyFont="1" applyBorder="1" applyAlignment="1" applyProtection="1">
      <protection locked="0"/>
    </xf>
    <xf numFmtId="0" fontId="25" fillId="0" borderId="0" xfId="0" applyFont="1" applyBorder="1" applyAlignment="1" applyProtection="1">
      <protection locked="0"/>
    </xf>
    <xf numFmtId="0" fontId="24" fillId="0" borderId="17" xfId="0" applyFont="1" applyBorder="1" applyAlignment="1">
      <alignment horizontal="center" vertical="center" wrapText="1"/>
    </xf>
    <xf numFmtId="0" fontId="22" fillId="0" borderId="0" xfId="0" applyFont="1" applyBorder="1" applyAlignment="1" applyProtection="1">
      <alignment horizontal="left" vertical="top" wrapText="1"/>
      <protection locked="0"/>
    </xf>
    <xf numFmtId="0" fontId="17" fillId="9" borderId="0" xfId="0" applyFont="1" applyFill="1" applyBorder="1" applyAlignment="1" applyProtection="1">
      <alignment horizontal="right"/>
    </xf>
    <xf numFmtId="44" fontId="23" fillId="9" borderId="0" xfId="1" applyFont="1" applyFill="1" applyBorder="1" applyProtection="1"/>
    <xf numFmtId="0" fontId="3" fillId="9" borderId="8" xfId="0" applyFont="1" applyFill="1" applyBorder="1" applyAlignment="1" applyProtection="1">
      <alignment vertical="top"/>
    </xf>
    <xf numFmtId="0" fontId="3" fillId="9" borderId="9" xfId="0" applyFont="1" applyFill="1" applyBorder="1" applyAlignment="1" applyProtection="1">
      <alignment vertical="top"/>
    </xf>
    <xf numFmtId="0" fontId="22" fillId="9" borderId="9" xfId="0" applyFont="1" applyFill="1" applyBorder="1" applyAlignment="1" applyProtection="1">
      <alignment vertical="top"/>
    </xf>
    <xf numFmtId="0" fontId="22" fillId="9" borderId="10" xfId="0" applyFont="1" applyFill="1" applyBorder="1" applyAlignment="1" applyProtection="1">
      <alignment vertical="top"/>
    </xf>
    <xf numFmtId="0" fontId="22" fillId="9" borderId="0" xfId="0" applyFont="1" applyFill="1" applyBorder="1" applyAlignment="1" applyProtection="1"/>
    <xf numFmtId="44" fontId="25" fillId="9" borderId="0" xfId="0" applyNumberFormat="1" applyFont="1" applyFill="1" applyBorder="1" applyProtection="1"/>
    <xf numFmtId="0" fontId="25" fillId="9" borderId="0" xfId="0" applyFont="1" applyFill="1" applyBorder="1" applyAlignment="1" applyProtection="1">
      <alignment horizontal="center"/>
    </xf>
    <xf numFmtId="9" fontId="25" fillId="9" borderId="0" xfId="4" applyFont="1" applyFill="1" applyBorder="1" applyAlignment="1" applyProtection="1">
      <alignment horizontal="center"/>
    </xf>
    <xf numFmtId="0" fontId="22" fillId="9" borderId="0" xfId="0" applyFont="1" applyFill="1" applyBorder="1" applyAlignment="1" applyProtection="1">
      <alignment horizontal="left"/>
    </xf>
    <xf numFmtId="0" fontId="22" fillId="9" borderId="0" xfId="0" applyNumberFormat="1" applyFont="1" applyFill="1" applyBorder="1" applyAlignment="1" applyProtection="1">
      <alignment horizontal="left"/>
    </xf>
    <xf numFmtId="44" fontId="23" fillId="9" borderId="14" xfId="1" applyFont="1" applyFill="1" applyBorder="1" applyProtection="1"/>
    <xf numFmtId="0" fontId="22" fillId="9" borderId="0" xfId="0" applyFont="1" applyFill="1" applyBorder="1" applyProtection="1"/>
    <xf numFmtId="42" fontId="22" fillId="9" borderId="0" xfId="0" applyNumberFormat="1" applyFont="1" applyFill="1" applyBorder="1" applyProtection="1"/>
    <xf numFmtId="0" fontId="22" fillId="9" borderId="0" xfId="0" applyFont="1" applyFill="1" applyBorder="1" applyAlignment="1" applyProtection="1">
      <alignment horizontal="center"/>
    </xf>
    <xf numFmtId="44" fontId="22" fillId="9" borderId="0" xfId="0" applyNumberFormat="1" applyFont="1" applyFill="1" applyBorder="1" applyProtection="1"/>
    <xf numFmtId="10" fontId="22" fillId="9" borderId="0" xfId="0" applyNumberFormat="1" applyFont="1" applyFill="1" applyBorder="1" applyProtection="1"/>
    <xf numFmtId="0" fontId="22" fillId="9" borderId="0" xfId="0" applyFont="1" applyFill="1" applyBorder="1" applyAlignment="1" applyProtection="1">
      <alignment horizontal="left" wrapText="1"/>
    </xf>
    <xf numFmtId="0" fontId="0" fillId="9" borderId="0" xfId="0" applyFill="1" applyBorder="1" applyProtection="1"/>
    <xf numFmtId="42" fontId="0" fillId="9" borderId="0" xfId="0" applyNumberFormat="1" applyFill="1" applyBorder="1" applyProtection="1"/>
    <xf numFmtId="0" fontId="0" fillId="9" borderId="10" xfId="0" applyFill="1" applyBorder="1" applyProtection="1"/>
    <xf numFmtId="0" fontId="0" fillId="9" borderId="0" xfId="0" applyFill="1" applyBorder="1"/>
    <xf numFmtId="9" fontId="23" fillId="9" borderId="0" xfId="0" applyNumberFormat="1" applyFont="1" applyFill="1" applyBorder="1" applyAlignment="1" applyProtection="1">
      <alignment horizontal="right"/>
    </xf>
    <xf numFmtId="0" fontId="0" fillId="0" borderId="0" xfId="0" applyBorder="1" applyProtection="1"/>
    <xf numFmtId="0" fontId="24" fillId="0" borderId="0" xfId="0" applyFont="1" applyBorder="1" applyAlignment="1" applyProtection="1">
      <alignment vertical="top" wrapText="1"/>
    </xf>
    <xf numFmtId="0" fontId="24" fillId="9" borderId="0" xfId="0" applyFont="1" applyFill="1" applyBorder="1" applyAlignment="1" applyProtection="1">
      <alignment vertical="top" wrapText="1"/>
    </xf>
    <xf numFmtId="0" fontId="24" fillId="9" borderId="17" xfId="0" applyFont="1" applyFill="1" applyBorder="1" applyAlignment="1" applyProtection="1">
      <alignment horizontal="center" vertical="top" wrapText="1"/>
    </xf>
    <xf numFmtId="0" fontId="25" fillId="9" borderId="0" xfId="0" applyFont="1" applyFill="1" applyBorder="1" applyAlignment="1" applyProtection="1">
      <alignment horizontal="left" vertical="top" wrapText="1"/>
    </xf>
    <xf numFmtId="0" fontId="25" fillId="9" borderId="0" xfId="0" applyFont="1" applyFill="1" applyBorder="1" applyAlignment="1" applyProtection="1">
      <alignment horizontal="center" vertical="top" wrapText="1"/>
    </xf>
    <xf numFmtId="44" fontId="25" fillId="9" borderId="0" xfId="0" applyNumberFormat="1" applyFont="1" applyFill="1" applyBorder="1" applyAlignment="1" applyProtection="1">
      <alignment vertical="top" wrapText="1"/>
    </xf>
    <xf numFmtId="9" fontId="23" fillId="9" borderId="0" xfId="0" applyNumberFormat="1" applyFont="1" applyFill="1" applyBorder="1" applyAlignment="1" applyProtection="1"/>
    <xf numFmtId="6" fontId="25" fillId="0" borderId="0" xfId="0" applyNumberFormat="1" applyFont="1" applyAlignment="1" applyProtection="1">
      <alignment horizontal="left"/>
    </xf>
    <xf numFmtId="0" fontId="2" fillId="9" borderId="0" xfId="0" applyFont="1" applyFill="1" applyBorder="1" applyProtection="1"/>
    <xf numFmtId="42" fontId="2" fillId="9" borderId="0" xfId="0" applyNumberFormat="1" applyFont="1" applyFill="1" applyBorder="1" applyProtection="1"/>
    <xf numFmtId="44" fontId="2" fillId="9" borderId="0" xfId="1" applyFont="1" applyFill="1" applyBorder="1" applyProtection="1"/>
    <xf numFmtId="0" fontId="25" fillId="0" borderId="0" xfId="0" applyFont="1" applyBorder="1" applyProtection="1"/>
    <xf numFmtId="0" fontId="26" fillId="0" borderId="0" xfId="0" applyFont="1" applyBorder="1" applyProtection="1"/>
    <xf numFmtId="0" fontId="17" fillId="9" borderId="0" xfId="0" applyFont="1" applyFill="1" applyBorder="1" applyAlignment="1" applyProtection="1"/>
    <xf numFmtId="44" fontId="19" fillId="9" borderId="0" xfId="1" applyFont="1" applyFill="1" applyBorder="1" applyProtection="1"/>
    <xf numFmtId="0" fontId="22" fillId="0" borderId="0" xfId="0" applyFont="1" applyProtection="1"/>
    <xf numFmtId="44" fontId="0" fillId="9" borderId="0" xfId="1" applyFont="1" applyFill="1" applyBorder="1" applyProtection="1"/>
    <xf numFmtId="0" fontId="31" fillId="9" borderId="9" xfId="0" applyFont="1" applyFill="1" applyBorder="1" applyAlignment="1" applyProtection="1">
      <alignment vertical="top"/>
    </xf>
    <xf numFmtId="0" fontId="31" fillId="9" borderId="10" xfId="0" applyFont="1" applyFill="1" applyBorder="1" applyAlignment="1" applyProtection="1">
      <alignment vertical="top"/>
    </xf>
    <xf numFmtId="42" fontId="0" fillId="0" borderId="0" xfId="0" applyNumberFormat="1" applyBorder="1" applyProtection="1"/>
    <xf numFmtId="0" fontId="0" fillId="0" borderId="0" xfId="0" applyProtection="1"/>
    <xf numFmtId="0" fontId="2" fillId="9" borderId="0" xfId="0" applyFont="1" applyFill="1" applyBorder="1" applyAlignment="1" applyProtection="1">
      <alignment horizontal="center"/>
    </xf>
    <xf numFmtId="44" fontId="22" fillId="9" borderId="0" xfId="1" applyFont="1" applyFill="1" applyBorder="1" applyProtection="1"/>
    <xf numFmtId="44" fontId="22" fillId="9" borderId="14" xfId="1" applyFont="1" applyFill="1" applyBorder="1" applyProtection="1"/>
    <xf numFmtId="0" fontId="22" fillId="9" borderId="0" xfId="0" applyFont="1" applyFill="1" applyBorder="1" applyAlignment="1" applyProtection="1">
      <alignment vertical="top"/>
    </xf>
    <xf numFmtId="0" fontId="0" fillId="9" borderId="0" xfId="0" applyFill="1" applyBorder="1" applyAlignment="1" applyProtection="1">
      <alignment vertical="top"/>
    </xf>
    <xf numFmtId="0" fontId="19" fillId="9" borderId="0" xfId="0" applyFont="1" applyFill="1" applyBorder="1" applyProtection="1"/>
    <xf numFmtId="0" fontId="0" fillId="9" borderId="0" xfId="0" applyFill="1" applyBorder="1" applyAlignment="1" applyProtection="1"/>
    <xf numFmtId="44" fontId="0" fillId="9" borderId="0" xfId="0" applyNumberFormat="1" applyFill="1" applyBorder="1" applyProtection="1"/>
    <xf numFmtId="0" fontId="2" fillId="9" borderId="17" xfId="0" applyFont="1" applyFill="1" applyBorder="1" applyAlignment="1" applyProtection="1">
      <alignment horizontal="center" vertical="center"/>
    </xf>
    <xf numFmtId="0" fontId="2" fillId="9" borderId="17" xfId="0" applyFont="1" applyFill="1" applyBorder="1" applyAlignment="1" applyProtection="1">
      <alignment horizontal="center"/>
    </xf>
    <xf numFmtId="0" fontId="22" fillId="9" borderId="0" xfId="0" applyNumberFormat="1" applyFont="1" applyFill="1" applyBorder="1" applyAlignment="1" applyProtection="1">
      <alignment horizontal="center"/>
    </xf>
    <xf numFmtId="0" fontId="26" fillId="9" borderId="0" xfId="0" applyFont="1" applyFill="1" applyBorder="1" applyAlignment="1" applyProtection="1">
      <alignment horizontal="left" vertical="top" wrapText="1"/>
    </xf>
    <xf numFmtId="42" fontId="0" fillId="9" borderId="10" xfId="0" applyNumberFormat="1" applyFill="1" applyBorder="1" applyProtection="1"/>
    <xf numFmtId="0" fontId="27" fillId="9" borderId="17" xfId="0" applyFont="1" applyFill="1" applyBorder="1" applyAlignment="1" applyProtection="1">
      <alignment horizontal="center" vertical="top" wrapText="1"/>
    </xf>
    <xf numFmtId="0" fontId="25" fillId="9" borderId="9" xfId="0" applyFont="1" applyFill="1" applyBorder="1" applyAlignment="1" applyProtection="1">
      <alignment horizontal="left" vertical="top" wrapText="1"/>
    </xf>
    <xf numFmtId="0" fontId="22" fillId="9" borderId="9" xfId="0" applyFont="1" applyFill="1" applyBorder="1" applyAlignment="1" applyProtection="1">
      <alignment horizontal="left" vertical="top" wrapText="1"/>
    </xf>
    <xf numFmtId="0" fontId="25" fillId="0" borderId="0" xfId="0" applyFont="1" applyBorder="1" applyAlignment="1" applyProtection="1">
      <alignment vertical="top"/>
    </xf>
    <xf numFmtId="44" fontId="2" fillId="9" borderId="14" xfId="1" applyFont="1" applyFill="1" applyBorder="1" applyProtection="1"/>
    <xf numFmtId="0" fontId="25" fillId="0" borderId="0" xfId="0" applyFont="1" applyBorder="1" applyAlignment="1" applyProtection="1">
      <alignment horizontal="left" vertical="top"/>
    </xf>
    <xf numFmtId="0" fontId="25" fillId="0" borderId="0" xfId="0" applyFont="1" applyBorder="1" applyAlignment="1" applyProtection="1">
      <alignment horizontal="left" vertical="top" wrapText="1"/>
    </xf>
    <xf numFmtId="0" fontId="24" fillId="9" borderId="19" xfId="0" applyFont="1" applyFill="1" applyBorder="1" applyAlignment="1" applyProtection="1">
      <alignment horizontal="center" vertical="center" wrapText="1"/>
    </xf>
    <xf numFmtId="0" fontId="23" fillId="9" borderId="0" xfId="0" applyFont="1" applyFill="1" applyBorder="1" applyAlignment="1" applyProtection="1">
      <alignment horizontal="center"/>
    </xf>
    <xf numFmtId="44" fontId="26" fillId="9" borderId="0" xfId="1" applyFont="1" applyFill="1" applyBorder="1" applyProtection="1"/>
    <xf numFmtId="0" fontId="2" fillId="9" borderId="17" xfId="0" applyFont="1" applyFill="1" applyBorder="1" applyAlignment="1" applyProtection="1">
      <alignment horizontal="center" vertical="center" wrapText="1"/>
    </xf>
    <xf numFmtId="44" fontId="25" fillId="9" borderId="0" xfId="1" applyFont="1" applyFill="1" applyBorder="1" applyProtection="1"/>
    <xf numFmtId="9" fontId="25" fillId="9" borderId="0" xfId="0" applyNumberFormat="1" applyFont="1" applyFill="1" applyBorder="1" applyAlignment="1" applyProtection="1">
      <alignment horizontal="center"/>
    </xf>
    <xf numFmtId="44" fontId="26" fillId="9" borderId="14" xfId="1" applyFont="1" applyFill="1" applyBorder="1" applyProtection="1"/>
    <xf numFmtId="44" fontId="2" fillId="9" borderId="0" xfId="0" applyNumberFormat="1" applyFont="1" applyFill="1" applyBorder="1" applyProtection="1"/>
    <xf numFmtId="44" fontId="3" fillId="9" borderId="0" xfId="1" applyFont="1" applyFill="1" applyBorder="1" applyProtection="1"/>
    <xf numFmtId="0" fontId="0" fillId="0" borderId="0" xfId="0" applyFill="1" applyBorder="1" applyProtection="1"/>
    <xf numFmtId="10" fontId="2" fillId="9" borderId="0" xfId="0" applyNumberFormat="1" applyFont="1" applyFill="1" applyBorder="1" applyProtection="1"/>
    <xf numFmtId="0" fontId="17" fillId="9" borderId="20" xfId="0" applyFont="1" applyFill="1" applyBorder="1" applyAlignment="1">
      <alignment horizontal="center"/>
    </xf>
    <xf numFmtId="44" fontId="17" fillId="9" borderId="0" xfId="1" applyFont="1" applyFill="1" applyBorder="1"/>
    <xf numFmtId="44" fontId="17" fillId="9" borderId="20" xfId="1" applyFont="1" applyFill="1" applyBorder="1"/>
    <xf numFmtId="0" fontId="26" fillId="9" borderId="0" xfId="0" applyFont="1" applyFill="1" applyBorder="1" applyAlignment="1"/>
    <xf numFmtId="0" fontId="25" fillId="9" borderId="0" xfId="0" applyFont="1" applyFill="1" applyBorder="1"/>
    <xf numFmtId="44" fontId="38" fillId="9" borderId="0" xfId="1" applyFont="1" applyFill="1" applyBorder="1" applyAlignment="1">
      <alignment horizontal="left"/>
    </xf>
    <xf numFmtId="0" fontId="26" fillId="9" borderId="0" xfId="0" applyFont="1" applyFill="1" applyBorder="1"/>
    <xf numFmtId="0" fontId="31" fillId="0" borderId="0" xfId="0" applyFont="1" applyBorder="1" applyAlignment="1"/>
    <xf numFmtId="0" fontId="13" fillId="9" borderId="17" xfId="0" applyFont="1" applyFill="1" applyBorder="1" applyAlignment="1" applyProtection="1">
      <alignment vertical="center" wrapText="1"/>
    </xf>
    <xf numFmtId="0" fontId="13" fillId="9" borderId="17" xfId="0" applyFont="1" applyFill="1" applyBorder="1" applyAlignment="1" applyProtection="1">
      <alignment horizontal="center" vertical="center" wrapText="1"/>
    </xf>
    <xf numFmtId="0" fontId="13" fillId="9" borderId="17" xfId="0" applyFont="1" applyFill="1" applyBorder="1" applyAlignment="1" applyProtection="1">
      <alignment horizontal="left" vertical="center"/>
    </xf>
    <xf numFmtId="0" fontId="30" fillId="0" borderId="0" xfId="0" applyFont="1" applyProtection="1"/>
    <xf numFmtId="0" fontId="13" fillId="9" borderId="17" xfId="0" applyFont="1" applyFill="1" applyBorder="1" applyAlignment="1" applyProtection="1">
      <alignment vertical="center"/>
    </xf>
    <xf numFmtId="0" fontId="13" fillId="9" borderId="18" xfId="0" applyFont="1" applyFill="1" applyBorder="1" applyAlignment="1" applyProtection="1">
      <alignment horizontal="center" vertical="center" wrapText="1"/>
    </xf>
    <xf numFmtId="0" fontId="28" fillId="9" borderId="18" xfId="0" applyFont="1" applyFill="1" applyBorder="1" applyAlignment="1" applyProtection="1">
      <alignment horizontal="center" vertical="center"/>
    </xf>
    <xf numFmtId="0" fontId="13" fillId="9" borderId="18" xfId="0" applyFont="1" applyFill="1" applyBorder="1" applyAlignment="1" applyProtection="1">
      <alignment horizontal="center" vertical="center"/>
    </xf>
    <xf numFmtId="0" fontId="13" fillId="9" borderId="17" xfId="0" applyNumberFormat="1" applyFont="1" applyFill="1" applyBorder="1" applyAlignment="1" applyProtection="1">
      <alignment horizontal="center" vertical="center"/>
    </xf>
    <xf numFmtId="44" fontId="37" fillId="9" borderId="17" xfId="0" applyNumberFormat="1" applyFont="1" applyFill="1" applyBorder="1" applyAlignment="1" applyProtection="1">
      <alignment horizontal="center" vertical="center"/>
    </xf>
    <xf numFmtId="44" fontId="37" fillId="9" borderId="21" xfId="0" applyNumberFormat="1" applyFont="1" applyFill="1" applyBorder="1" applyProtection="1"/>
    <xf numFmtId="0" fontId="12" fillId="9" borderId="17" xfId="0" applyFont="1" applyFill="1" applyBorder="1" applyProtection="1"/>
    <xf numFmtId="165" fontId="37" fillId="9" borderId="17" xfId="0" applyNumberFormat="1" applyFont="1" applyFill="1" applyBorder="1" applyAlignment="1" applyProtection="1">
      <alignment horizontal="center"/>
    </xf>
    <xf numFmtId="44" fontId="37" fillId="9" borderId="17" xfId="0" applyNumberFormat="1" applyFont="1" applyFill="1" applyBorder="1" applyProtection="1"/>
    <xf numFmtId="0" fontId="37" fillId="9" borderId="17" xfId="0" applyFont="1" applyFill="1" applyBorder="1" applyAlignment="1" applyProtection="1">
      <alignment horizontal="center"/>
    </xf>
    <xf numFmtId="0" fontId="13" fillId="9" borderId="17" xfId="0" applyFont="1" applyFill="1" applyBorder="1" applyProtection="1"/>
    <xf numFmtId="0" fontId="37" fillId="9" borderId="17" xfId="0" applyFont="1" applyFill="1" applyBorder="1" applyAlignment="1" applyProtection="1">
      <alignment horizontal="center" vertical="center"/>
    </xf>
    <xf numFmtId="0" fontId="12" fillId="9" borderId="17" xfId="2" applyFont="1" applyFill="1" applyBorder="1" applyAlignment="1" applyProtection="1">
      <alignment vertical="center" wrapText="1"/>
    </xf>
    <xf numFmtId="0" fontId="37" fillId="9" borderId="17" xfId="0" applyNumberFormat="1" applyFont="1" applyFill="1" applyBorder="1" applyProtection="1"/>
    <xf numFmtId="0" fontId="3" fillId="9" borderId="17" xfId="0" applyFont="1" applyFill="1" applyBorder="1" applyAlignment="1" applyProtection="1">
      <alignment horizontal="left" vertical="center" wrapText="1"/>
    </xf>
    <xf numFmtId="42" fontId="51" fillId="9" borderId="17" xfId="3" applyNumberFormat="1" applyFont="1" applyFill="1" applyBorder="1" applyAlignment="1" applyProtection="1">
      <alignment horizontal="left" vertical="center" wrapText="1"/>
    </xf>
    <xf numFmtId="0" fontId="2" fillId="0" borderId="17" xfId="0" applyFont="1" applyBorder="1" applyAlignment="1">
      <alignment horizontal="center" vertical="top"/>
    </xf>
    <xf numFmtId="0" fontId="2" fillId="0" borderId="17" xfId="0" applyFont="1" applyBorder="1" applyAlignment="1">
      <alignment horizontal="center" vertical="top" wrapText="1"/>
    </xf>
    <xf numFmtId="0" fontId="3" fillId="0" borderId="8" xfId="0" applyFont="1" applyBorder="1" applyAlignment="1" applyProtection="1">
      <alignment vertical="top"/>
    </xf>
    <xf numFmtId="0" fontId="22" fillId="0" borderId="9" xfId="0" applyFont="1" applyBorder="1" applyAlignment="1" applyProtection="1">
      <alignment horizontal="left" vertical="top" wrapText="1"/>
    </xf>
    <xf numFmtId="0" fontId="22" fillId="0" borderId="0" xfId="0" applyFont="1" applyBorder="1" applyAlignment="1" applyProtection="1">
      <alignment horizontal="left" vertical="top" wrapText="1"/>
    </xf>
    <xf numFmtId="0" fontId="2" fillId="0" borderId="0" xfId="0" applyFont="1" applyBorder="1" applyAlignment="1" applyProtection="1"/>
    <xf numFmtId="164" fontId="25" fillId="0" borderId="0" xfId="1" applyNumberFormat="1" applyFont="1" applyBorder="1" applyAlignment="1" applyProtection="1">
      <alignment horizontal="left"/>
    </xf>
    <xf numFmtId="164" fontId="25" fillId="0" borderId="0" xfId="0" applyNumberFormat="1" applyFont="1" applyBorder="1" applyAlignment="1" applyProtection="1">
      <alignment horizontal="left"/>
    </xf>
    <xf numFmtId="44" fontId="19" fillId="0" borderId="0" xfId="1" applyFont="1" applyBorder="1" applyProtection="1"/>
    <xf numFmtId="0" fontId="23" fillId="9" borderId="0" xfId="0" applyFont="1" applyFill="1" applyBorder="1" applyAlignment="1" applyProtection="1">
      <alignment horizontal="left" vertical="top" wrapText="1"/>
    </xf>
    <xf numFmtId="0" fontId="31" fillId="9" borderId="0" xfId="0" applyFont="1" applyFill="1" applyBorder="1" applyAlignment="1" applyProtection="1">
      <alignment vertical="top"/>
    </xf>
    <xf numFmtId="44" fontId="31" fillId="9" borderId="0" xfId="1" applyFont="1" applyFill="1" applyBorder="1" applyAlignment="1" applyProtection="1">
      <alignment vertical="top"/>
    </xf>
    <xf numFmtId="0" fontId="37" fillId="9" borderId="9" xfId="0" applyFont="1" applyFill="1" applyBorder="1" applyAlignment="1" applyProtection="1">
      <alignment vertical="top"/>
    </xf>
    <xf numFmtId="0" fontId="12" fillId="3" borderId="8" xfId="2" applyFont="1" applyBorder="1" applyAlignment="1">
      <alignment horizontal="right" vertical="center" wrapText="1"/>
    </xf>
    <xf numFmtId="10" fontId="12" fillId="7" borderId="16" xfId="4" applyNumberFormat="1" applyFont="1" applyFill="1" applyBorder="1" applyAlignment="1" applyProtection="1">
      <alignment horizontal="center" vertical="center" wrapText="1"/>
      <protection locked="0"/>
    </xf>
    <xf numFmtId="0" fontId="12" fillId="3" borderId="13" xfId="2" applyFont="1" applyBorder="1" applyAlignment="1">
      <alignment horizontal="right" vertical="center" wrapText="1"/>
    </xf>
    <xf numFmtId="44" fontId="12" fillId="7" borderId="16" xfId="1" applyFont="1" applyFill="1" applyBorder="1" applyAlignment="1" applyProtection="1">
      <alignment horizontal="center" vertical="center" wrapText="1"/>
      <protection locked="0"/>
    </xf>
    <xf numFmtId="0" fontId="0" fillId="10" borderId="0" xfId="0" applyFill="1"/>
    <xf numFmtId="0" fontId="0" fillId="0" borderId="17" xfId="0" applyBorder="1" applyAlignment="1">
      <alignment horizontal="center" vertical="center" wrapText="1"/>
    </xf>
    <xf numFmtId="10" fontId="0" fillId="7" borderId="17" xfId="4" applyNumberFormat="1" applyFont="1" applyFill="1" applyBorder="1" applyAlignment="1" applyProtection="1">
      <alignment horizontal="left" vertical="center"/>
      <protection locked="0"/>
    </xf>
    <xf numFmtId="0" fontId="0" fillId="11" borderId="17" xfId="0" applyFill="1" applyBorder="1"/>
    <xf numFmtId="0" fontId="0" fillId="11" borderId="17" xfId="0" applyFill="1" applyBorder="1" applyAlignment="1">
      <alignment vertical="center" wrapText="1"/>
    </xf>
    <xf numFmtId="44" fontId="0" fillId="11" borderId="17" xfId="1" applyFont="1" applyFill="1" applyBorder="1" applyAlignment="1" applyProtection="1">
      <alignment horizontal="center" vertical="center" wrapText="1"/>
    </xf>
    <xf numFmtId="44" fontId="0" fillId="7" borderId="17" xfId="1" applyFont="1" applyFill="1" applyBorder="1" applyAlignment="1" applyProtection="1">
      <alignment horizontal="center" vertical="center" wrapText="1"/>
      <protection locked="0"/>
    </xf>
    <xf numFmtId="44" fontId="0" fillId="11" borderId="17" xfId="1" applyFont="1" applyFill="1" applyBorder="1" applyAlignment="1" applyProtection="1">
      <alignment horizontal="center" wrapText="1"/>
    </xf>
    <xf numFmtId="0" fontId="61" fillId="11" borderId="17" xfId="0" applyFont="1" applyFill="1" applyBorder="1"/>
    <xf numFmtId="44" fontId="0" fillId="12" borderId="17" xfId="1" applyFont="1" applyFill="1" applyBorder="1" applyAlignment="1" applyProtection="1">
      <alignment horizontal="center" vertical="center" wrapText="1"/>
    </xf>
    <xf numFmtId="44" fontId="0" fillId="12" borderId="17" xfId="1" applyFont="1" applyFill="1" applyBorder="1" applyAlignment="1" applyProtection="1">
      <alignment horizontal="center" wrapText="1"/>
    </xf>
    <xf numFmtId="0" fontId="0" fillId="10" borderId="17" xfId="0" applyFill="1" applyBorder="1"/>
    <xf numFmtId="0" fontId="0" fillId="10" borderId="17" xfId="0" applyFill="1" applyBorder="1" applyAlignment="1">
      <alignment vertical="center" wrapText="1"/>
    </xf>
    <xf numFmtId="0" fontId="0" fillId="0" borderId="17" xfId="0" applyBorder="1"/>
    <xf numFmtId="44" fontId="0" fillId="0" borderId="17" xfId="1" applyFont="1" applyBorder="1" applyAlignment="1" applyProtection="1">
      <alignment horizontal="center" wrapText="1"/>
    </xf>
    <xf numFmtId="0" fontId="56" fillId="0" borderId="17" xfId="0" applyFont="1" applyBorder="1"/>
    <xf numFmtId="0" fontId="0" fillId="0" borderId="17" xfId="0" applyBorder="1" applyAlignment="1">
      <alignment vertical="center" wrapText="1"/>
    </xf>
    <xf numFmtId="44" fontId="0" fillId="13" borderId="17" xfId="1" applyFont="1" applyFill="1" applyBorder="1" applyAlignment="1" applyProtection="1">
      <alignment horizontal="left"/>
    </xf>
    <xf numFmtId="49" fontId="0" fillId="11" borderId="17" xfId="0" applyNumberFormat="1" applyFill="1" applyBorder="1"/>
    <xf numFmtId="44" fontId="0" fillId="7" borderId="17" xfId="1" applyFont="1" applyFill="1" applyBorder="1" applyAlignment="1" applyProtection="1">
      <alignment horizontal="center" vertical="center"/>
      <protection locked="0"/>
    </xf>
    <xf numFmtId="0" fontId="62" fillId="10" borderId="17" xfId="0" applyFont="1" applyFill="1" applyBorder="1"/>
    <xf numFmtId="44" fontId="0" fillId="7" borderId="17" xfId="1" applyFont="1" applyFill="1" applyBorder="1" applyAlignment="1" applyProtection="1">
      <alignment horizontal="center"/>
      <protection locked="0"/>
    </xf>
    <xf numFmtId="44" fontId="0" fillId="12" borderId="17" xfId="1" applyFont="1" applyFill="1" applyBorder="1" applyAlignment="1" applyProtection="1">
      <alignment horizontal="center"/>
    </xf>
    <xf numFmtId="44" fontId="0" fillId="13" borderId="17" xfId="1" applyFont="1" applyFill="1" applyBorder="1" applyAlignment="1" applyProtection="1">
      <alignment horizontal="center"/>
    </xf>
    <xf numFmtId="44" fontId="0" fillId="0" borderId="0" xfId="1" applyFont="1" applyAlignment="1" applyProtection="1">
      <alignment horizontal="left" wrapText="1"/>
    </xf>
    <xf numFmtId="44" fontId="0" fillId="0" borderId="0" xfId="1" applyFont="1" applyAlignment="1" applyProtection="1">
      <alignment horizontal="center" wrapText="1"/>
    </xf>
    <xf numFmtId="0" fontId="33" fillId="0" borderId="0" xfId="0" applyFont="1"/>
    <xf numFmtId="44" fontId="0" fillId="0" borderId="0" xfId="0" applyNumberFormat="1" applyFill="1" applyBorder="1"/>
    <xf numFmtId="44" fontId="0" fillId="0" borderId="0" xfId="1" applyFont="1" applyFill="1" applyBorder="1" applyAlignment="1" applyProtection="1">
      <alignment horizontal="left"/>
    </xf>
    <xf numFmtId="0" fontId="0" fillId="11" borderId="17" xfId="0" applyFill="1" applyBorder="1" applyAlignment="1">
      <alignment horizontal="left" vertical="top"/>
    </xf>
    <xf numFmtId="0" fontId="13" fillId="2" borderId="17" xfId="0" applyFont="1" applyFill="1" applyBorder="1" applyAlignment="1">
      <alignment horizontal="left" vertical="center" wrapText="1"/>
    </xf>
    <xf numFmtId="0" fontId="0" fillId="0" borderId="0" xfId="0" applyAlignment="1">
      <alignment horizontal="left" wrapText="1"/>
    </xf>
    <xf numFmtId="0" fontId="0" fillId="0" borderId="0" xfId="0" applyAlignment="1">
      <alignment horizontal="center" wrapText="1"/>
    </xf>
    <xf numFmtId="0" fontId="0" fillId="10" borderId="19" xfId="0" applyFill="1" applyBorder="1" applyAlignment="1">
      <alignment horizontal="left" vertical="center"/>
    </xf>
    <xf numFmtId="0" fontId="0" fillId="10" borderId="16" xfId="0" applyFill="1" applyBorder="1" applyAlignment="1">
      <alignment horizontal="left" vertical="center"/>
    </xf>
    <xf numFmtId="0" fontId="0" fillId="11" borderId="19" xfId="0" applyFill="1" applyBorder="1" applyAlignment="1">
      <alignment horizontal="left" vertical="center"/>
    </xf>
    <xf numFmtId="0" fontId="0" fillId="11" borderId="20" xfId="0" applyFill="1" applyBorder="1" applyAlignment="1">
      <alignment horizontal="left" vertical="center"/>
    </xf>
    <xf numFmtId="0" fontId="0" fillId="11" borderId="16" xfId="0" applyFill="1" applyBorder="1" applyAlignment="1">
      <alignment horizontal="left" vertical="center"/>
    </xf>
    <xf numFmtId="0" fontId="0" fillId="0" borderId="0" xfId="0" applyAlignment="1">
      <alignment horizontal="center"/>
    </xf>
    <xf numFmtId="0" fontId="0" fillId="0" borderId="17" xfId="0" applyBorder="1" applyAlignment="1">
      <alignment horizontal="center" vertical="center"/>
    </xf>
    <xf numFmtId="0" fontId="6" fillId="0" borderId="4" xfId="0" applyFont="1" applyBorder="1" applyAlignment="1" applyProtection="1">
      <alignment horizontal="left" vertical="center" wrapText="1"/>
    </xf>
    <xf numFmtId="0" fontId="6" fillId="0" borderId="0" xfId="0" applyFont="1" applyBorder="1" applyAlignment="1" applyProtection="1">
      <alignment horizontal="left" vertical="center" wrapText="1"/>
    </xf>
    <xf numFmtId="0" fontId="6" fillId="0" borderId="0" xfId="0" applyFont="1" applyBorder="1" applyAlignment="1" applyProtection="1">
      <alignment vertical="center" wrapText="1"/>
    </xf>
    <xf numFmtId="0" fontId="6" fillId="0" borderId="8"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0" xfId="0" applyFont="1" applyBorder="1" applyAlignment="1" applyProtection="1">
      <alignment horizontal="left" vertical="center"/>
    </xf>
    <xf numFmtId="0" fontId="27" fillId="0" borderId="17" xfId="0" applyFont="1" applyBorder="1" applyAlignment="1">
      <alignment horizontal="center" vertical="center" wrapText="1"/>
    </xf>
    <xf numFmtId="0" fontId="26" fillId="0" borderId="0" xfId="0" applyFont="1" applyBorder="1" applyAlignment="1" applyProtection="1"/>
    <xf numFmtId="0" fontId="25" fillId="0" borderId="0" xfId="0" applyFont="1" applyBorder="1" applyAlignment="1" applyProtection="1">
      <alignment horizontal="left"/>
    </xf>
    <xf numFmtId="6" fontId="25" fillId="0" borderId="0" xfId="0" applyNumberFormat="1" applyFont="1" applyBorder="1" applyAlignment="1" applyProtection="1">
      <alignment horizontal="left"/>
    </xf>
    <xf numFmtId="0" fontId="31" fillId="9" borderId="0" xfId="0" applyFont="1" applyFill="1" applyBorder="1" applyAlignment="1" applyProtection="1">
      <alignment horizontal="right"/>
    </xf>
    <xf numFmtId="0" fontId="24" fillId="9" borderId="17" xfId="0" applyFont="1" applyFill="1" applyBorder="1" applyAlignment="1" applyProtection="1">
      <alignment horizontal="center" vertical="center" wrapText="1"/>
    </xf>
    <xf numFmtId="0" fontId="0" fillId="9" borderId="0" xfId="0" applyFill="1" applyBorder="1" applyAlignment="1" applyProtection="1">
      <alignment horizontal="left" vertical="top" wrapText="1"/>
    </xf>
    <xf numFmtId="0" fontId="22" fillId="9" borderId="0" xfId="0" applyFont="1" applyFill="1" applyBorder="1" applyAlignment="1" applyProtection="1">
      <alignment horizontal="left" vertical="top" wrapText="1"/>
    </xf>
    <xf numFmtId="0" fontId="27" fillId="9" borderId="17" xfId="0" applyFont="1" applyFill="1" applyBorder="1" applyAlignment="1" applyProtection="1">
      <alignment horizontal="center" vertical="center" wrapText="1"/>
    </xf>
    <xf numFmtId="0" fontId="31" fillId="0" borderId="0" xfId="0" applyFont="1" applyBorder="1" applyAlignment="1">
      <alignment horizontal="right"/>
    </xf>
    <xf numFmtId="0" fontId="6" fillId="0" borderId="0" xfId="0" applyFont="1" applyBorder="1" applyAlignment="1">
      <alignment horizontal="left" vertical="center" wrapText="1"/>
    </xf>
    <xf numFmtId="0" fontId="29" fillId="0" borderId="0" xfId="0" applyFont="1" applyBorder="1" applyAlignment="1">
      <alignment horizontal="center" vertical="center"/>
    </xf>
    <xf numFmtId="0" fontId="46" fillId="0" borderId="0" xfId="0" applyFont="1" applyBorder="1" applyAlignment="1">
      <alignment horizontal="center" vertical="center" wrapText="1"/>
    </xf>
    <xf numFmtId="0" fontId="41" fillId="0" borderId="0" xfId="0" applyFont="1" applyBorder="1" applyAlignment="1">
      <alignment horizontal="center" vertical="center" wrapText="1"/>
    </xf>
    <xf numFmtId="0" fontId="15" fillId="0" borderId="0" xfId="0" applyFont="1" applyBorder="1" applyAlignment="1">
      <alignment horizontal="left" vertical="center" wrapText="1"/>
    </xf>
    <xf numFmtId="0" fontId="41" fillId="0" borderId="0" xfId="0" applyFont="1" applyBorder="1" applyAlignment="1">
      <alignment horizontal="left" vertical="center" wrapText="1"/>
    </xf>
    <xf numFmtId="0" fontId="6" fillId="0" borderId="0" xfId="0" applyFont="1" applyBorder="1" applyAlignment="1">
      <alignment horizontal="center" vertical="center" wrapText="1"/>
    </xf>
    <xf numFmtId="0" fontId="41" fillId="0" borderId="0" xfId="0" applyFont="1" applyBorder="1" applyAlignment="1">
      <alignment horizontal="left" vertical="center" wrapText="1" indent="2"/>
    </xf>
    <xf numFmtId="0" fontId="46" fillId="0" borderId="0" xfId="0" applyFont="1" applyBorder="1" applyAlignment="1">
      <alignment horizontal="center" vertical="top" wrapText="1"/>
    </xf>
    <xf numFmtId="0" fontId="16" fillId="0" borderId="0" xfId="0" applyFont="1" applyBorder="1" applyAlignment="1">
      <alignment horizontal="left" vertical="center" wrapText="1"/>
    </xf>
    <xf numFmtId="165" fontId="59" fillId="0" borderId="8" xfId="0" applyNumberFormat="1" applyFont="1" applyBorder="1" applyAlignment="1">
      <alignment horizontal="center"/>
    </xf>
    <xf numFmtId="165" fontId="59" fillId="0" borderId="10" xfId="0" applyNumberFormat="1" applyFont="1" applyBorder="1" applyAlignment="1">
      <alignment horizontal="center"/>
    </xf>
    <xf numFmtId="165" fontId="59" fillId="0" borderId="13" xfId="0" applyNumberFormat="1" applyFont="1" applyBorder="1" applyAlignment="1">
      <alignment horizontal="center"/>
    </xf>
    <xf numFmtId="165" fontId="59" fillId="0" borderId="15" xfId="0" applyNumberFormat="1" applyFont="1" applyBorder="1" applyAlignment="1">
      <alignment horizontal="center"/>
    </xf>
    <xf numFmtId="0" fontId="12" fillId="0" borderId="17" xfId="0" applyFont="1" applyFill="1" applyBorder="1" applyAlignment="1">
      <alignment horizontal="left"/>
    </xf>
    <xf numFmtId="0" fontId="37" fillId="0" borderId="17" xfId="0" applyFont="1" applyBorder="1" applyAlignment="1">
      <alignment horizontal="center"/>
    </xf>
    <xf numFmtId="44" fontId="37" fillId="0" borderId="17" xfId="0" applyNumberFormat="1" applyFont="1" applyFill="1" applyBorder="1" applyAlignment="1">
      <alignment horizontal="center"/>
    </xf>
    <xf numFmtId="0" fontId="12" fillId="0" borderId="17" xfId="2" applyFont="1" applyFill="1" applyBorder="1" applyAlignment="1" applyProtection="1">
      <alignment horizontal="left" vertical="center" wrapText="1"/>
    </xf>
    <xf numFmtId="0" fontId="37" fillId="0" borderId="17" xfId="0" applyFont="1" applyBorder="1" applyAlignment="1" applyProtection="1">
      <alignment horizontal="center" vertical="center"/>
    </xf>
    <xf numFmtId="44" fontId="37" fillId="0" borderId="17" xfId="0" applyNumberFormat="1" applyFont="1" applyBorder="1" applyAlignment="1">
      <alignment horizontal="center"/>
    </xf>
    <xf numFmtId="0" fontId="37" fillId="0" borderId="19" xfId="0" applyFont="1" applyBorder="1" applyAlignment="1">
      <alignment horizontal="center"/>
    </xf>
    <xf numFmtId="0" fontId="0" fillId="0" borderId="16" xfId="0" applyBorder="1" applyAlignment="1">
      <alignment horizontal="center"/>
    </xf>
    <xf numFmtId="0" fontId="12" fillId="9" borderId="17" xfId="0" applyFont="1" applyFill="1" applyBorder="1" applyAlignment="1">
      <alignment horizontal="left"/>
    </xf>
    <xf numFmtId="0" fontId="12" fillId="0" borderId="17" xfId="0" applyFont="1" applyBorder="1" applyAlignment="1">
      <alignment horizontal="left"/>
    </xf>
    <xf numFmtId="0" fontId="13" fillId="0" borderId="22"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4" xfId="0" applyFont="1" applyBorder="1" applyAlignment="1">
      <alignment horizontal="center" vertical="center" wrapText="1"/>
    </xf>
    <xf numFmtId="44" fontId="37" fillId="9" borderId="17" xfId="0" applyNumberFormat="1" applyFont="1" applyFill="1" applyBorder="1" applyAlignment="1">
      <alignment horizontal="center"/>
    </xf>
    <xf numFmtId="0" fontId="13" fillId="0" borderId="19" xfId="0" applyFont="1" applyBorder="1" applyAlignment="1">
      <alignment horizontal="center" vertical="center"/>
    </xf>
    <xf numFmtId="0" fontId="13" fillId="0" borderId="16" xfId="0" applyFont="1" applyBorder="1" applyAlignment="1">
      <alignment horizontal="center" vertical="center"/>
    </xf>
    <xf numFmtId="0" fontId="13" fillId="2" borderId="27" xfId="0" applyFont="1" applyFill="1" applyBorder="1" applyAlignment="1">
      <alignment horizontal="center" vertical="center" wrapText="1"/>
    </xf>
    <xf numFmtId="0" fontId="13" fillId="2" borderId="28" xfId="0" applyFont="1" applyFill="1" applyBorder="1" applyAlignment="1">
      <alignment horizontal="center" vertical="center" wrapText="1"/>
    </xf>
    <xf numFmtId="0" fontId="39" fillId="0" borderId="17" xfId="0" applyFont="1" applyFill="1" applyBorder="1" applyAlignment="1" applyProtection="1">
      <alignment horizontal="center" vertical="center"/>
    </xf>
    <xf numFmtId="0" fontId="13" fillId="2" borderId="19"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13" fillId="2" borderId="19" xfId="0" applyFont="1" applyFill="1" applyBorder="1" applyAlignment="1" applyProtection="1">
      <alignment horizontal="left" vertical="center" wrapText="1"/>
    </xf>
    <xf numFmtId="0" fontId="13" fillId="2" borderId="20" xfId="0" applyFont="1" applyFill="1" applyBorder="1" applyAlignment="1" applyProtection="1">
      <alignment horizontal="left" vertical="center" wrapText="1"/>
    </xf>
    <xf numFmtId="0" fontId="13" fillId="2" borderId="16" xfId="0" applyFont="1" applyFill="1" applyBorder="1" applyAlignment="1" applyProtection="1">
      <alignment horizontal="left" vertical="center" wrapText="1"/>
    </xf>
    <xf numFmtId="165" fontId="37" fillId="0" borderId="17" xfId="0" applyNumberFormat="1" applyFont="1" applyBorder="1" applyAlignment="1">
      <alignment horizontal="center"/>
    </xf>
    <xf numFmtId="44" fontId="37" fillId="0" borderId="19" xfId="0" applyNumberFormat="1" applyFont="1" applyBorder="1" applyAlignment="1">
      <alignment horizontal="center"/>
    </xf>
    <xf numFmtId="0" fontId="37" fillId="9" borderId="17" xfId="0" applyFont="1" applyFill="1" applyBorder="1" applyAlignment="1">
      <alignment horizontal="center"/>
    </xf>
    <xf numFmtId="44" fontId="37" fillId="5" borderId="19" xfId="0" applyNumberFormat="1" applyFont="1" applyFill="1" applyBorder="1" applyAlignment="1">
      <alignment horizontal="center"/>
    </xf>
    <xf numFmtId="44" fontId="37" fillId="5" borderId="16" xfId="0" applyNumberFormat="1" applyFont="1" applyFill="1" applyBorder="1" applyAlignment="1">
      <alignment horizontal="center"/>
    </xf>
    <xf numFmtId="0" fontId="13" fillId="2" borderId="17" xfId="0" applyFont="1" applyFill="1" applyBorder="1" applyAlignment="1">
      <alignment horizontal="left" vertical="center" wrapText="1"/>
    </xf>
    <xf numFmtId="0" fontId="37" fillId="0" borderId="17" xfId="0" applyFont="1" applyBorder="1" applyAlignment="1">
      <alignment horizontal="center" vertical="center"/>
    </xf>
    <xf numFmtId="0" fontId="12" fillId="0" borderId="17" xfId="0" applyFont="1" applyBorder="1" applyAlignment="1" applyProtection="1">
      <alignment horizontal="left"/>
    </xf>
    <xf numFmtId="0" fontId="13" fillId="0" borderId="19" xfId="0" applyFont="1" applyBorder="1" applyAlignment="1" applyProtection="1">
      <alignment horizontal="center" vertical="center"/>
    </xf>
    <xf numFmtId="0" fontId="13" fillId="0" borderId="16" xfId="0" applyFont="1" applyBorder="1" applyAlignment="1" applyProtection="1">
      <alignment horizontal="center" vertical="center"/>
    </xf>
    <xf numFmtId="44" fontId="56" fillId="6" borderId="29" xfId="5" applyNumberFormat="1" applyFont="1" applyBorder="1" applyAlignment="1" applyProtection="1">
      <alignment horizontal="center"/>
    </xf>
    <xf numFmtId="44" fontId="56" fillId="6" borderId="31" xfId="5" applyNumberFormat="1" applyFont="1" applyBorder="1" applyAlignment="1" applyProtection="1">
      <alignment horizontal="center"/>
    </xf>
    <xf numFmtId="0" fontId="13" fillId="0" borderId="27" xfId="0" applyFont="1" applyBorder="1" applyAlignment="1">
      <alignment horizontal="center" vertical="center"/>
    </xf>
    <xf numFmtId="0" fontId="13" fillId="0" borderId="28" xfId="0" applyFont="1" applyBorder="1" applyAlignment="1">
      <alignment horizontal="center" vertical="center"/>
    </xf>
    <xf numFmtId="0" fontId="12" fillId="2" borderId="29" xfId="0" applyFont="1" applyFill="1" applyBorder="1" applyAlignment="1" applyProtection="1">
      <alignment horizontal="left" wrapText="1"/>
    </xf>
    <xf numFmtId="0" fontId="12" fillId="2" borderId="30" xfId="0" applyFont="1" applyFill="1" applyBorder="1" applyAlignment="1" applyProtection="1">
      <alignment horizontal="left" wrapText="1"/>
    </xf>
    <xf numFmtId="0" fontId="12" fillId="2" borderId="31" xfId="0" applyFont="1" applyFill="1" applyBorder="1" applyAlignment="1" applyProtection="1">
      <alignment horizontal="left" wrapText="1"/>
    </xf>
    <xf numFmtId="0" fontId="60" fillId="0" borderId="0" xfId="0" applyFont="1" applyAlignment="1">
      <alignment horizontal="center"/>
    </xf>
    <xf numFmtId="0" fontId="0" fillId="0" borderId="14" xfId="0" applyBorder="1" applyAlignment="1">
      <alignment horizontal="left"/>
    </xf>
    <xf numFmtId="0" fontId="0" fillId="0" borderId="15" xfId="0" applyBorder="1" applyAlignment="1">
      <alignment horizontal="left"/>
    </xf>
    <xf numFmtId="0" fontId="0" fillId="0" borderId="17" xfId="0" applyBorder="1" applyAlignment="1">
      <alignment horizontal="center" vertical="center"/>
    </xf>
    <xf numFmtId="0" fontId="0" fillId="11" borderId="19" xfId="0" applyFill="1" applyBorder="1" applyAlignment="1">
      <alignment horizontal="left" vertical="center"/>
    </xf>
    <xf numFmtId="0" fontId="0" fillId="11" borderId="20" xfId="0" applyFill="1" applyBorder="1" applyAlignment="1">
      <alignment horizontal="left" vertical="center"/>
    </xf>
    <xf numFmtId="0" fontId="0" fillId="11" borderId="16" xfId="0" applyFill="1" applyBorder="1" applyAlignment="1">
      <alignment horizontal="left" vertical="center"/>
    </xf>
    <xf numFmtId="0" fontId="0" fillId="10" borderId="19" xfId="0" applyFill="1" applyBorder="1" applyAlignment="1">
      <alignment horizontal="left" vertical="center"/>
    </xf>
    <xf numFmtId="0" fontId="0" fillId="10" borderId="16" xfId="0" applyFill="1" applyBorder="1" applyAlignment="1">
      <alignment horizontal="left" vertical="center"/>
    </xf>
    <xf numFmtId="0" fontId="55" fillId="8" borderId="11" xfId="6" applyBorder="1" applyAlignment="1" applyProtection="1">
      <alignment horizontal="center" vertical="center" wrapText="1"/>
    </xf>
    <xf numFmtId="0" fontId="55" fillId="8" borderId="0" xfId="6" applyAlignment="1" applyProtection="1">
      <alignment horizontal="center" vertical="center" wrapText="1"/>
    </xf>
    <xf numFmtId="0" fontId="0" fillId="11" borderId="19" xfId="0" applyFill="1" applyBorder="1" applyAlignment="1">
      <alignment horizontal="left" vertical="top"/>
    </xf>
    <xf numFmtId="0" fontId="0" fillId="11" borderId="20" xfId="0" applyFill="1" applyBorder="1" applyAlignment="1">
      <alignment horizontal="left" vertical="top"/>
    </xf>
    <xf numFmtId="0" fontId="0" fillId="11" borderId="16" xfId="0" applyFill="1" applyBorder="1" applyAlignment="1">
      <alignment horizontal="left" vertical="top"/>
    </xf>
    <xf numFmtId="0" fontId="0" fillId="0" borderId="0" xfId="0" applyAlignment="1">
      <alignment horizontal="left" wrapText="1"/>
    </xf>
    <xf numFmtId="0" fontId="0" fillId="0" borderId="0" xfId="0" applyAlignment="1">
      <alignment horizontal="center" wrapText="1"/>
    </xf>
    <xf numFmtId="0" fontId="0" fillId="7" borderId="17" xfId="0" applyFill="1" applyBorder="1" applyAlignment="1" applyProtection="1">
      <alignment horizontal="left" vertical="top" wrapText="1"/>
      <protection locked="0"/>
    </xf>
    <xf numFmtId="0" fontId="0" fillId="0" borderId="0" xfId="0" applyAlignment="1">
      <alignment horizontal="center"/>
    </xf>
    <xf numFmtId="0" fontId="0" fillId="0" borderId="19" xfId="0" applyBorder="1" applyAlignment="1">
      <alignment horizontal="left" vertical="center"/>
    </xf>
    <xf numFmtId="0" fontId="0" fillId="0" borderId="20" xfId="0" applyBorder="1" applyAlignment="1">
      <alignment horizontal="left" vertical="center"/>
    </xf>
    <xf numFmtId="0" fontId="0" fillId="0" borderId="16" xfId="0" applyBorder="1" applyAlignment="1">
      <alignment horizontal="left" vertical="center"/>
    </xf>
    <xf numFmtId="0" fontId="6" fillId="7" borderId="14" xfId="0" applyFont="1" applyFill="1" applyBorder="1" applyAlignment="1" applyProtection="1">
      <alignment horizontal="left" vertical="center" wrapText="1"/>
    </xf>
    <xf numFmtId="0" fontId="2" fillId="7" borderId="14" xfId="0" applyFont="1" applyFill="1" applyBorder="1" applyAlignment="1" applyProtection="1">
      <alignment horizontal="left"/>
    </xf>
    <xf numFmtId="0" fontId="6" fillId="0" borderId="0" xfId="0" applyFont="1" applyBorder="1" applyAlignment="1" applyProtection="1">
      <alignment vertical="center" wrapText="1"/>
    </xf>
    <xf numFmtId="0" fontId="6" fillId="0" borderId="9" xfId="0" applyFont="1" applyBorder="1" applyAlignment="1" applyProtection="1">
      <alignment horizontal="left" vertical="center" wrapText="1"/>
    </xf>
    <xf numFmtId="0" fontId="6" fillId="0" borderId="10" xfId="0" applyFont="1" applyBorder="1" applyAlignment="1" applyProtection="1">
      <alignment horizontal="left" vertical="center" wrapText="1"/>
    </xf>
    <xf numFmtId="0" fontId="17" fillId="0" borderId="0" xfId="0" applyFont="1" applyBorder="1" applyAlignment="1" applyProtection="1">
      <alignment horizontal="left" vertical="top" wrapText="1" indent="3"/>
    </xf>
    <xf numFmtId="0" fontId="17" fillId="0" borderId="12" xfId="0" applyFont="1" applyBorder="1" applyAlignment="1" applyProtection="1">
      <alignment horizontal="left" vertical="top" wrapText="1" indent="3"/>
    </xf>
    <xf numFmtId="0" fontId="39" fillId="0" borderId="0" xfId="0" applyFont="1" applyAlignment="1" applyProtection="1">
      <alignment horizontal="left"/>
    </xf>
    <xf numFmtId="0" fontId="6" fillId="0" borderId="0" xfId="0" applyFont="1" applyAlignment="1" applyProtection="1">
      <alignment horizontal="left" wrapText="1"/>
    </xf>
    <xf numFmtId="0" fontId="17" fillId="0" borderId="14" xfId="0" applyFont="1" applyBorder="1" applyAlignment="1" applyProtection="1">
      <alignment horizontal="left" vertical="top" wrapText="1" indent="3"/>
    </xf>
    <xf numFmtId="0" fontId="17" fillId="0" borderId="15" xfId="0" applyFont="1" applyBorder="1" applyAlignment="1" applyProtection="1">
      <alignment horizontal="left" vertical="top" wrapText="1" indent="3"/>
    </xf>
    <xf numFmtId="0" fontId="16" fillId="0" borderId="0" xfId="0" applyFont="1" applyAlignment="1" applyProtection="1">
      <alignment horizontal="left" vertical="center" wrapText="1"/>
    </xf>
    <xf numFmtId="0" fontId="55" fillId="8" borderId="0" xfId="6" applyAlignment="1">
      <alignment horizontal="left" wrapText="1"/>
    </xf>
    <xf numFmtId="0" fontId="6" fillId="0" borderId="8"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9" xfId="0" applyFont="1" applyBorder="1" applyAlignment="1" applyProtection="1">
      <alignment horizontal="center" vertical="center"/>
      <protection locked="0"/>
    </xf>
    <xf numFmtId="0" fontId="6" fillId="0" borderId="0" xfId="0" applyFont="1" applyBorder="1" applyAlignment="1" applyProtection="1">
      <alignment horizontal="center" vertical="center"/>
      <protection locked="0"/>
    </xf>
    <xf numFmtId="0" fontId="6" fillId="0" borderId="14" xfId="0" applyFont="1" applyBorder="1" applyAlignment="1" applyProtection="1">
      <alignment horizontal="center" vertical="center"/>
      <protection locked="0"/>
    </xf>
    <xf numFmtId="0" fontId="6" fillId="0" borderId="0" xfId="0" applyFont="1" applyBorder="1" applyAlignment="1" applyProtection="1">
      <alignment horizontal="left"/>
    </xf>
    <xf numFmtId="0" fontId="6" fillId="0" borderId="12" xfId="0" applyFont="1" applyBorder="1" applyAlignment="1" applyProtection="1">
      <alignment horizontal="left"/>
    </xf>
    <xf numFmtId="0" fontId="6" fillId="0" borderId="0" xfId="0" applyFont="1" applyBorder="1" applyAlignment="1" applyProtection="1">
      <alignment horizontal="left" vertical="center"/>
    </xf>
    <xf numFmtId="0" fontId="6" fillId="0" borderId="12" xfId="0" applyFont="1" applyBorder="1" applyAlignment="1" applyProtection="1">
      <alignment horizontal="left" vertical="center"/>
    </xf>
    <xf numFmtId="0" fontId="17" fillId="0" borderId="0" xfId="0" applyFont="1" applyBorder="1" applyAlignment="1" applyProtection="1">
      <alignment horizontal="left" vertical="center" wrapText="1"/>
    </xf>
    <xf numFmtId="0" fontId="6" fillId="0" borderId="0"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45" fillId="0" borderId="14" xfId="0" applyFont="1" applyBorder="1" applyAlignment="1" applyProtection="1">
      <alignment horizontal="left" vertical="top" wrapText="1" indent="3"/>
    </xf>
    <xf numFmtId="0" fontId="45" fillId="0" borderId="15" xfId="0" applyFont="1" applyBorder="1" applyAlignment="1" applyProtection="1">
      <alignment horizontal="left" vertical="top" wrapText="1" indent="3"/>
    </xf>
    <xf numFmtId="0" fontId="2" fillId="0" borderId="0" xfId="0" applyFont="1" applyBorder="1" applyAlignment="1" applyProtection="1">
      <alignment horizontal="left" vertical="center" wrapText="1"/>
    </xf>
    <xf numFmtId="0" fontId="6" fillId="0" borderId="20" xfId="0" applyFont="1" applyBorder="1" applyAlignment="1" applyProtection="1">
      <alignment horizontal="left" vertical="center"/>
    </xf>
    <xf numFmtId="0" fontId="6" fillId="0" borderId="16" xfId="0" applyFont="1" applyBorder="1" applyAlignment="1" applyProtection="1">
      <alignment horizontal="left" vertical="center"/>
    </xf>
    <xf numFmtId="0" fontId="16" fillId="0" borderId="0" xfId="0" applyFont="1" applyAlignment="1" applyProtection="1">
      <alignment horizontal="center" vertical="center" wrapText="1"/>
    </xf>
    <xf numFmtId="0" fontId="16" fillId="0" borderId="0" xfId="0" applyFont="1" applyBorder="1" applyAlignment="1" applyProtection="1">
      <alignment horizontal="center" vertical="center" wrapText="1"/>
    </xf>
    <xf numFmtId="0" fontId="6" fillId="0" borderId="4" xfId="0" applyFont="1" applyBorder="1" applyAlignment="1" applyProtection="1">
      <alignment horizontal="left" vertical="center" wrapText="1"/>
    </xf>
    <xf numFmtId="0" fontId="6" fillId="7" borderId="14" xfId="0" applyFont="1" applyFill="1" applyBorder="1" applyAlignment="1" applyProtection="1">
      <alignment horizontal="left" vertical="center" wrapText="1"/>
      <protection locked="0"/>
    </xf>
    <xf numFmtId="0" fontId="2" fillId="7" borderId="14" xfId="0" applyFont="1" applyFill="1" applyBorder="1" applyAlignment="1" applyProtection="1">
      <alignment horizontal="left"/>
      <protection locked="0"/>
    </xf>
    <xf numFmtId="0" fontId="6" fillId="7" borderId="20" xfId="0" applyFont="1" applyFill="1" applyBorder="1" applyAlignment="1" applyProtection="1">
      <alignment horizontal="left" vertical="center" wrapText="1"/>
      <protection locked="0"/>
    </xf>
    <xf numFmtId="0" fontId="12" fillId="9" borderId="19" xfId="2" applyFont="1" applyFill="1" applyBorder="1" applyAlignment="1" applyProtection="1">
      <alignment horizontal="left" vertical="center" wrapText="1"/>
    </xf>
    <xf numFmtId="0" fontId="12" fillId="9" borderId="16" xfId="2" applyFont="1" applyFill="1" applyBorder="1" applyAlignment="1" applyProtection="1">
      <alignment horizontal="left" vertical="center" wrapText="1"/>
    </xf>
    <xf numFmtId="0" fontId="39" fillId="9" borderId="19" xfId="0" applyFont="1" applyFill="1" applyBorder="1" applyAlignment="1" applyProtection="1">
      <alignment horizontal="center" vertical="center"/>
    </xf>
    <xf numFmtId="0" fontId="39" fillId="9" borderId="16" xfId="0" applyFont="1" applyFill="1" applyBorder="1" applyAlignment="1" applyProtection="1">
      <alignment horizontal="center" vertical="center"/>
    </xf>
    <xf numFmtId="0" fontId="13" fillId="9" borderId="22" xfId="0" applyFont="1" applyFill="1" applyBorder="1" applyAlignment="1" applyProtection="1">
      <alignment horizontal="center" vertical="center" wrapText="1"/>
    </xf>
    <xf numFmtId="0" fontId="13" fillId="9" borderId="23" xfId="0" applyFont="1" applyFill="1" applyBorder="1" applyAlignment="1" applyProtection="1">
      <alignment horizontal="center" vertical="center" wrapText="1"/>
    </xf>
    <xf numFmtId="0" fontId="13" fillId="9" borderId="24" xfId="0" applyFont="1" applyFill="1" applyBorder="1" applyAlignment="1" applyProtection="1">
      <alignment horizontal="center" vertical="center" wrapText="1"/>
    </xf>
    <xf numFmtId="0" fontId="12" fillId="9" borderId="19" xfId="0" applyNumberFormat="1" applyFont="1" applyFill="1" applyBorder="1" applyAlignment="1" applyProtection="1">
      <alignment horizontal="left" wrapText="1" indent="1"/>
    </xf>
    <xf numFmtId="0" fontId="12" fillId="9" borderId="16" xfId="0" applyNumberFormat="1" applyFont="1" applyFill="1" applyBorder="1" applyAlignment="1" applyProtection="1">
      <alignment horizontal="left" wrapText="1" indent="1"/>
    </xf>
    <xf numFmtId="43" fontId="28" fillId="9" borderId="29" xfId="0" applyNumberFormat="1" applyFont="1" applyFill="1" applyBorder="1" applyAlignment="1" applyProtection="1">
      <alignment horizontal="left" vertical="center" wrapText="1"/>
    </xf>
    <xf numFmtId="43" fontId="28" fillId="9" borderId="31" xfId="0" applyNumberFormat="1" applyFont="1" applyFill="1" applyBorder="1" applyAlignment="1" applyProtection="1">
      <alignment horizontal="left" vertical="center" wrapText="1"/>
    </xf>
    <xf numFmtId="43" fontId="12" fillId="9" borderId="19" xfId="0" applyNumberFormat="1" applyFont="1" applyFill="1" applyBorder="1" applyAlignment="1" applyProtection="1">
      <alignment horizontal="left" wrapText="1" indent="2"/>
    </xf>
    <xf numFmtId="43" fontId="12" fillId="9" borderId="16" xfId="0" applyNumberFormat="1" applyFont="1" applyFill="1" applyBorder="1" applyAlignment="1" applyProtection="1">
      <alignment horizontal="left" wrapText="1" indent="2"/>
    </xf>
    <xf numFmtId="43" fontId="12" fillId="9" borderId="19" xfId="0" applyNumberFormat="1" applyFont="1" applyFill="1" applyBorder="1" applyAlignment="1" applyProtection="1">
      <alignment horizontal="left" wrapText="1" indent="1"/>
    </xf>
    <xf numFmtId="43" fontId="12" fillId="9" borderId="16" xfId="0" applyNumberFormat="1" applyFont="1" applyFill="1" applyBorder="1" applyAlignment="1" applyProtection="1">
      <alignment horizontal="left" wrapText="1" indent="1"/>
    </xf>
    <xf numFmtId="0" fontId="3" fillId="0" borderId="0" xfId="0" applyFont="1" applyAlignment="1">
      <alignment horizontal="left" vertical="center" wrapText="1"/>
    </xf>
    <xf numFmtId="0" fontId="2" fillId="0" borderId="0" xfId="0" applyFont="1" applyAlignment="1">
      <alignment horizontal="left"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5" xfId="0" applyFont="1" applyFill="1" applyBorder="1" applyAlignment="1">
      <alignment horizontal="left" vertical="center"/>
    </xf>
    <xf numFmtId="0" fontId="3" fillId="2" borderId="6" xfId="0" applyFont="1" applyFill="1" applyBorder="1" applyAlignment="1">
      <alignment horizontal="left"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7" xfId="0" applyFont="1" applyBorder="1" applyAlignment="1">
      <alignment horizontal="left" vertical="center"/>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7" fillId="7" borderId="14" xfId="0" applyFont="1" applyFill="1" applyBorder="1" applyAlignment="1" applyProtection="1">
      <alignment horizontal="left" vertical="top" wrapText="1"/>
      <protection locked="0"/>
    </xf>
    <xf numFmtId="0" fontId="7" fillId="7" borderId="14" xfId="0" applyFont="1" applyFill="1" applyBorder="1" applyAlignment="1">
      <alignment horizontal="center" vertical="center"/>
    </xf>
    <xf numFmtId="0" fontId="20" fillId="0" borderId="0" xfId="0" applyFont="1" applyAlignment="1">
      <alignment horizontal="left" vertical="center" wrapText="1"/>
    </xf>
    <xf numFmtId="0" fontId="9" fillId="0" borderId="0" xfId="0" applyFont="1" applyAlignment="1">
      <alignment horizontal="center" vertical="center" wrapText="1"/>
    </xf>
    <xf numFmtId="0" fontId="48" fillId="0" borderId="0" xfId="0" applyFont="1" applyBorder="1" applyAlignment="1">
      <alignment horizontal="center" vertical="center" wrapText="1"/>
    </xf>
    <xf numFmtId="0" fontId="2" fillId="0" borderId="0" xfId="0" applyFont="1" applyBorder="1" applyAlignment="1">
      <alignment horizontal="left" vertical="center" wrapText="1"/>
    </xf>
    <xf numFmtId="0" fontId="27" fillId="0" borderId="13" xfId="0" applyFont="1" applyBorder="1" applyAlignment="1" applyProtection="1">
      <alignment horizontal="left" vertical="top" wrapText="1"/>
      <protection locked="0"/>
    </xf>
    <xf numFmtId="0" fontId="27" fillId="0" borderId="14" xfId="0" applyFont="1" applyBorder="1" applyAlignment="1" applyProtection="1">
      <alignment horizontal="left" vertical="top" wrapText="1"/>
      <protection locked="0"/>
    </xf>
    <xf numFmtId="0" fontId="27" fillId="0" borderId="15" xfId="0" applyFont="1" applyBorder="1" applyAlignment="1" applyProtection="1">
      <alignment horizontal="left" vertical="top" wrapText="1"/>
      <protection locked="0"/>
    </xf>
    <xf numFmtId="0" fontId="27" fillId="9" borderId="13" xfId="0" applyFont="1" applyFill="1" applyBorder="1" applyAlignment="1" applyProtection="1">
      <alignment horizontal="left" vertical="top" wrapText="1"/>
    </xf>
    <xf numFmtId="0" fontId="27" fillId="9" borderId="14" xfId="0" applyFont="1" applyFill="1" applyBorder="1" applyAlignment="1" applyProtection="1">
      <alignment horizontal="left" vertical="top" wrapText="1"/>
    </xf>
    <xf numFmtId="0" fontId="27" fillId="9" borderId="15" xfId="0" applyFont="1" applyFill="1" applyBorder="1" applyAlignment="1" applyProtection="1">
      <alignment horizontal="left" vertical="top" wrapText="1"/>
    </xf>
    <xf numFmtId="0" fontId="25" fillId="0" borderId="0" xfId="0" applyFont="1" applyBorder="1" applyAlignment="1" applyProtection="1">
      <alignment horizontal="left" wrapText="1"/>
      <protection locked="0"/>
    </xf>
    <xf numFmtId="0" fontId="25" fillId="9" borderId="0" xfId="0" applyFont="1" applyFill="1" applyBorder="1" applyAlignment="1" applyProtection="1">
      <alignment horizontal="left" wrapText="1"/>
    </xf>
    <xf numFmtId="0" fontId="26" fillId="9" borderId="0" xfId="0" applyFont="1" applyFill="1" applyBorder="1" applyAlignment="1" applyProtection="1">
      <alignment horizontal="left" wrapText="1"/>
    </xf>
    <xf numFmtId="0" fontId="24" fillId="0" borderId="0" xfId="0" applyFont="1" applyBorder="1" applyAlignment="1">
      <alignment horizontal="left" vertical="center" wrapText="1"/>
    </xf>
    <xf numFmtId="0" fontId="27" fillId="0" borderId="17" xfId="0" applyFont="1" applyBorder="1" applyAlignment="1">
      <alignment horizontal="center" vertical="center"/>
    </xf>
    <xf numFmtId="0" fontId="27" fillId="0" borderId="17" xfId="0" applyFont="1" applyBorder="1" applyAlignment="1">
      <alignment horizontal="center" vertical="center" wrapText="1"/>
    </xf>
    <xf numFmtId="0" fontId="25" fillId="0" borderId="9" xfId="0" applyFont="1" applyBorder="1" applyAlignment="1" applyProtection="1">
      <alignment horizontal="left" wrapText="1"/>
      <protection locked="0"/>
    </xf>
    <xf numFmtId="0" fontId="2" fillId="9" borderId="13" xfId="0" applyFont="1" applyFill="1" applyBorder="1" applyAlignment="1" applyProtection="1">
      <alignment horizontal="left" vertical="top" wrapText="1"/>
    </xf>
    <xf numFmtId="0" fontId="2" fillId="9" borderId="14" xfId="0" applyFont="1" applyFill="1" applyBorder="1" applyAlignment="1" applyProtection="1">
      <alignment horizontal="left" vertical="top" wrapText="1"/>
    </xf>
    <xf numFmtId="0" fontId="2" fillId="9" borderId="15" xfId="0" applyFont="1" applyFill="1" applyBorder="1" applyAlignment="1" applyProtection="1">
      <alignment horizontal="left" vertical="top" wrapText="1"/>
    </xf>
    <xf numFmtId="0" fontId="48" fillId="9" borderId="0" xfId="0" applyFont="1" applyFill="1" applyBorder="1" applyAlignment="1" applyProtection="1">
      <alignment horizontal="center" vertical="center" wrapText="1"/>
    </xf>
    <xf numFmtId="0" fontId="24" fillId="9" borderId="0" xfId="0" applyFont="1" applyFill="1" applyBorder="1" applyAlignment="1" applyProtection="1">
      <alignment horizontal="left" vertical="center" wrapText="1"/>
    </xf>
    <xf numFmtId="0" fontId="26" fillId="0" borderId="0" xfId="0" applyFont="1" applyBorder="1" applyAlignment="1" applyProtection="1"/>
    <xf numFmtId="0" fontId="25" fillId="0" borderId="0" xfId="0" applyFont="1" applyBorder="1" applyAlignment="1" applyProtection="1">
      <alignment horizontal="left"/>
    </xf>
    <xf numFmtId="0" fontId="25" fillId="0" borderId="0" xfId="0" applyFont="1" applyBorder="1" applyAlignment="1" applyProtection="1"/>
    <xf numFmtId="6" fontId="25" fillId="0" borderId="0" xfId="0" applyNumberFormat="1" applyFont="1" applyBorder="1" applyAlignment="1" applyProtection="1">
      <alignment horizontal="left"/>
    </xf>
    <xf numFmtId="6" fontId="25" fillId="0" borderId="0" xfId="0" applyNumberFormat="1" applyFont="1" applyBorder="1" applyAlignment="1" applyProtection="1">
      <alignment horizontal="left" wrapText="1"/>
    </xf>
    <xf numFmtId="0" fontId="31" fillId="9" borderId="0" xfId="0" applyFont="1" applyFill="1" applyBorder="1" applyAlignment="1" applyProtection="1">
      <alignment horizontal="right"/>
    </xf>
    <xf numFmtId="0" fontId="24" fillId="9" borderId="14" xfId="0" applyFont="1" applyFill="1" applyBorder="1" applyAlignment="1" applyProtection="1">
      <alignment horizontal="left" vertical="center" wrapText="1"/>
    </xf>
    <xf numFmtId="0" fontId="22" fillId="9" borderId="0" xfId="0" applyFont="1" applyFill="1" applyBorder="1" applyAlignment="1" applyProtection="1">
      <alignment horizontal="left" vertical="top"/>
    </xf>
    <xf numFmtId="0" fontId="27" fillId="9" borderId="0" xfId="0" applyFont="1" applyFill="1" applyBorder="1" applyAlignment="1" applyProtection="1">
      <alignment horizontal="left" vertical="center" wrapText="1"/>
    </xf>
    <xf numFmtId="0" fontId="24" fillId="9" borderId="17" xfId="0" applyFont="1" applyFill="1" applyBorder="1" applyAlignment="1" applyProtection="1">
      <alignment horizontal="center" vertical="center" wrapText="1"/>
    </xf>
    <xf numFmtId="0" fontId="24" fillId="9" borderId="8" xfId="0" applyFont="1" applyFill="1" applyBorder="1" applyAlignment="1" applyProtection="1">
      <alignment horizontal="center" vertical="center" wrapText="1"/>
    </xf>
    <xf numFmtId="0" fontId="24" fillId="9" borderId="10" xfId="0" applyFont="1" applyFill="1" applyBorder="1" applyAlignment="1" applyProtection="1">
      <alignment horizontal="center" vertical="center" wrapText="1"/>
    </xf>
    <xf numFmtId="0" fontId="24" fillId="9" borderId="13" xfId="0" applyFont="1" applyFill="1" applyBorder="1" applyAlignment="1" applyProtection="1">
      <alignment horizontal="center" vertical="center" wrapText="1"/>
    </xf>
    <xf numFmtId="0" fontId="24" fillId="9" borderId="15" xfId="0" applyFont="1" applyFill="1" applyBorder="1" applyAlignment="1" applyProtection="1">
      <alignment horizontal="center" vertical="center" wrapText="1"/>
    </xf>
    <xf numFmtId="0" fontId="22" fillId="9" borderId="9" xfId="0" applyFont="1" applyFill="1" applyBorder="1" applyAlignment="1" applyProtection="1">
      <alignment horizontal="left" vertical="top"/>
    </xf>
    <xf numFmtId="0" fontId="26" fillId="9" borderId="0" xfId="0" applyFont="1" applyFill="1" applyBorder="1" applyAlignment="1" applyProtection="1">
      <alignment horizontal="center" vertical="center" wrapText="1"/>
    </xf>
    <xf numFmtId="0" fontId="24" fillId="9" borderId="0" xfId="0" applyFont="1" applyFill="1" applyBorder="1" applyAlignment="1" applyProtection="1">
      <alignment horizontal="center" vertical="center" wrapText="1"/>
    </xf>
    <xf numFmtId="0" fontId="27" fillId="9" borderId="0" xfId="0" applyFont="1" applyFill="1" applyBorder="1" applyAlignment="1" applyProtection="1">
      <alignment horizontal="left" vertical="top" wrapText="1"/>
    </xf>
    <xf numFmtId="0" fontId="27" fillId="9" borderId="14" xfId="0" applyFont="1" applyFill="1" applyBorder="1" applyAlignment="1" applyProtection="1">
      <alignment horizontal="left" vertical="center" wrapText="1"/>
    </xf>
    <xf numFmtId="0" fontId="22" fillId="9" borderId="0" xfId="0" applyFont="1" applyFill="1" applyBorder="1" applyAlignment="1" applyProtection="1">
      <alignment horizontal="left" vertical="top" wrapText="1"/>
    </xf>
    <xf numFmtId="0" fontId="27" fillId="9" borderId="17" xfId="0" applyFont="1" applyFill="1" applyBorder="1" applyAlignment="1" applyProtection="1">
      <alignment horizontal="center" vertical="center" wrapText="1"/>
    </xf>
    <xf numFmtId="0" fontId="22" fillId="9" borderId="13" xfId="0" applyFont="1" applyFill="1" applyBorder="1" applyAlignment="1" applyProtection="1">
      <alignment horizontal="left" vertical="top" wrapText="1"/>
    </xf>
    <xf numFmtId="0" fontId="22" fillId="9" borderId="14" xfId="0" applyFont="1" applyFill="1" applyBorder="1" applyAlignment="1" applyProtection="1">
      <alignment horizontal="left" vertical="top" wrapText="1"/>
    </xf>
    <xf numFmtId="0" fontId="22" fillId="9" borderId="15" xfId="0" applyFont="1" applyFill="1" applyBorder="1" applyAlignment="1" applyProtection="1">
      <alignment horizontal="left" vertical="top" wrapText="1"/>
    </xf>
    <xf numFmtId="0" fontId="0" fillId="9" borderId="0" xfId="0" applyFill="1" applyBorder="1" applyAlignment="1" applyProtection="1">
      <alignment horizontal="left" vertical="top" wrapText="1"/>
    </xf>
    <xf numFmtId="0" fontId="3" fillId="9" borderId="13" xfId="0" applyFont="1" applyFill="1" applyBorder="1" applyAlignment="1" applyProtection="1">
      <alignment horizontal="left" vertical="top" wrapText="1"/>
    </xf>
    <xf numFmtId="0" fontId="3" fillId="9" borderId="14" xfId="0" applyFont="1" applyFill="1" applyBorder="1" applyAlignment="1" applyProtection="1">
      <alignment horizontal="left" vertical="top" wrapText="1"/>
    </xf>
    <xf numFmtId="0" fontId="3" fillId="9" borderId="15" xfId="0" applyFont="1" applyFill="1" applyBorder="1" applyAlignment="1" applyProtection="1">
      <alignment horizontal="left" vertical="top" wrapText="1"/>
    </xf>
    <xf numFmtId="0" fontId="2" fillId="9" borderId="0" xfId="0" applyFont="1" applyFill="1" applyBorder="1" applyAlignment="1" applyProtection="1">
      <alignment horizontal="left" vertical="center" wrapText="1"/>
    </xf>
    <xf numFmtId="0" fontId="31" fillId="0" borderId="0" xfId="0" applyFont="1" applyBorder="1" applyAlignment="1">
      <alignment horizontal="right"/>
    </xf>
    <xf numFmtId="0" fontId="2" fillId="0" borderId="13" xfId="0" applyFont="1" applyBorder="1" applyAlignment="1" applyProtection="1">
      <alignment horizontal="left" vertical="top" wrapText="1"/>
      <protection locked="0"/>
    </xf>
    <xf numFmtId="0" fontId="2" fillId="0" borderId="14" xfId="0" applyFont="1" applyBorder="1" applyAlignment="1" applyProtection="1">
      <alignment horizontal="left" vertical="top" wrapText="1"/>
      <protection locked="0"/>
    </xf>
    <xf numFmtId="0" fontId="2" fillId="0" borderId="15" xfId="0" applyFont="1" applyBorder="1" applyAlignment="1" applyProtection="1">
      <alignment horizontal="left" vertical="top" wrapText="1"/>
      <protection locked="0"/>
    </xf>
    <xf numFmtId="0" fontId="58" fillId="0" borderId="13" xfId="0" applyFont="1" applyBorder="1" applyAlignment="1" applyProtection="1">
      <alignment horizontal="left" vertical="top" wrapText="1"/>
      <protection locked="0"/>
    </xf>
    <xf numFmtId="0" fontId="3" fillId="0" borderId="14" xfId="0" applyFont="1" applyBorder="1" applyAlignment="1" applyProtection="1">
      <alignment horizontal="left" vertical="top" wrapText="1"/>
      <protection locked="0"/>
    </xf>
    <xf numFmtId="0" fontId="3" fillId="0" borderId="15" xfId="0" applyFont="1" applyBorder="1" applyAlignment="1" applyProtection="1">
      <alignment horizontal="left" vertical="top" wrapText="1"/>
      <protection locked="0"/>
    </xf>
    <xf numFmtId="0" fontId="2" fillId="0" borderId="0" xfId="0" applyFont="1" applyFill="1" applyBorder="1" applyAlignment="1">
      <alignment horizontal="left" vertical="center" wrapText="1"/>
    </xf>
    <xf numFmtId="0" fontId="58" fillId="0" borderId="13" xfId="0" applyFont="1" applyFill="1" applyBorder="1" applyAlignment="1" applyProtection="1">
      <alignment horizontal="left" vertical="top" wrapText="1"/>
      <protection locked="0"/>
    </xf>
    <xf numFmtId="0" fontId="3" fillId="0" borderId="14" xfId="0" applyFont="1" applyFill="1" applyBorder="1" applyAlignment="1" applyProtection="1">
      <alignment horizontal="left" vertical="top" wrapText="1"/>
      <protection locked="0"/>
    </xf>
    <xf numFmtId="0" fontId="3" fillId="0" borderId="15" xfId="0" applyFont="1" applyFill="1" applyBorder="1" applyAlignment="1" applyProtection="1">
      <alignment horizontal="left" vertical="top" wrapText="1"/>
      <protection locked="0"/>
    </xf>
    <xf numFmtId="0" fontId="27" fillId="0" borderId="14" xfId="0" applyFont="1" applyBorder="1" applyAlignment="1">
      <alignment horizontal="left" vertical="center" wrapText="1"/>
    </xf>
    <xf numFmtId="0" fontId="24" fillId="0" borderId="14" xfId="0" applyFont="1" applyBorder="1" applyAlignment="1">
      <alignment horizontal="left" vertical="center" wrapText="1"/>
    </xf>
    <xf numFmtId="44" fontId="12" fillId="0" borderId="0" xfId="0" applyNumberFormat="1" applyFont="1" applyAlignment="1">
      <alignment horizontal="center"/>
    </xf>
    <xf numFmtId="0" fontId="12" fillId="0" borderId="0" xfId="0" applyFont="1" applyAlignment="1">
      <alignment horizontal="center"/>
    </xf>
    <xf numFmtId="0" fontId="44" fillId="0" borderId="0" xfId="0" applyFont="1" applyAlignment="1">
      <alignment horizontal="center" vertical="center" wrapText="1"/>
    </xf>
    <xf numFmtId="0" fontId="6" fillId="0" borderId="0" xfId="0" applyFont="1" applyAlignment="1">
      <alignment horizontal="left" vertical="center" wrapText="1"/>
    </xf>
    <xf numFmtId="0" fontId="44" fillId="0" borderId="0" xfId="0" applyFont="1" applyAlignment="1">
      <alignment horizontal="left" vertical="center"/>
    </xf>
    <xf numFmtId="0" fontId="14" fillId="2" borderId="5" xfId="0" applyFont="1" applyFill="1" applyBorder="1" applyAlignment="1">
      <alignment horizontal="center" vertical="center" wrapText="1"/>
    </xf>
  </cellXfs>
  <cellStyles count="7">
    <cellStyle name="20% - Accent2" xfId="2" builtinId="34"/>
    <cellStyle name="Accent1" xfId="3" builtinId="29"/>
    <cellStyle name="Currency" xfId="1" builtinId="4"/>
    <cellStyle name="Good" xfId="6" builtinId="26"/>
    <cellStyle name="Neutral" xfId="5" builtinId="28"/>
    <cellStyle name="Normal" xfId="0" builtinId="0"/>
    <cellStyle name="Percent" xfId="4" builtinId="5"/>
  </cellStyles>
  <dxfs count="0"/>
  <tableStyles count="0" defaultTableStyle="TableStyleMedium2" defaultPivotStyle="PivotStyleLight16"/>
  <colors>
    <mruColors>
      <color rgb="FFDFEA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37670</xdr:colOff>
      <xdr:row>4</xdr:row>
      <xdr:rowOff>199876</xdr:rowOff>
    </xdr:from>
    <xdr:to>
      <xdr:col>2</xdr:col>
      <xdr:colOff>220550</xdr:colOff>
      <xdr:row>4</xdr:row>
      <xdr:rowOff>382756</xdr:rowOff>
    </xdr:to>
    <xdr:sp macro="" textlink="">
      <xdr:nvSpPr>
        <xdr:cNvPr id="2" name="Rectangle 1">
          <a:extLst>
            <a:ext uri="{FF2B5EF4-FFF2-40B4-BE49-F238E27FC236}">
              <a16:creationId xmlns:a16="http://schemas.microsoft.com/office/drawing/2014/main" id="{6ABAD0B6-E2F5-4F7B-A755-08EC07911E79}"/>
            </a:ext>
          </a:extLst>
        </xdr:cNvPr>
        <xdr:cNvSpPr/>
      </xdr:nvSpPr>
      <xdr:spPr>
        <a:xfrm>
          <a:off x="494870" y="647551"/>
          <a:ext cx="182880"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endParaRPr lang="en-US" sz="1100">
            <a:solidFill>
              <a:schemeClr val="bg1"/>
            </a:solidFill>
          </a:endParaRPr>
        </a:p>
      </xdr:txBody>
    </xdr:sp>
    <xdr:clientData fLocksWithSheet="0"/>
  </xdr:twoCellAnchor>
  <xdr:twoCellAnchor>
    <xdr:from>
      <xdr:col>2</xdr:col>
      <xdr:colOff>35217</xdr:colOff>
      <xdr:row>14</xdr:row>
      <xdr:rowOff>252336</xdr:rowOff>
    </xdr:from>
    <xdr:to>
      <xdr:col>2</xdr:col>
      <xdr:colOff>218097</xdr:colOff>
      <xdr:row>14</xdr:row>
      <xdr:rowOff>435216</xdr:rowOff>
    </xdr:to>
    <xdr:sp macro="" textlink="">
      <xdr:nvSpPr>
        <xdr:cNvPr id="3" name="Rectangle 2">
          <a:extLst>
            <a:ext uri="{FF2B5EF4-FFF2-40B4-BE49-F238E27FC236}">
              <a16:creationId xmlns:a16="http://schemas.microsoft.com/office/drawing/2014/main" id="{F81ABE09-2D73-4A2E-9E86-F172FCF313E5}"/>
            </a:ext>
          </a:extLst>
        </xdr:cNvPr>
        <xdr:cNvSpPr/>
      </xdr:nvSpPr>
      <xdr:spPr>
        <a:xfrm>
          <a:off x="492417" y="3357486"/>
          <a:ext cx="182880"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31177</xdr:colOff>
      <xdr:row>17</xdr:row>
      <xdr:rowOff>174038</xdr:rowOff>
    </xdr:from>
    <xdr:to>
      <xdr:col>2</xdr:col>
      <xdr:colOff>214885</xdr:colOff>
      <xdr:row>17</xdr:row>
      <xdr:rowOff>356918</xdr:rowOff>
    </xdr:to>
    <xdr:sp macro="" textlink="">
      <xdr:nvSpPr>
        <xdr:cNvPr id="4" name="Rectangle 3">
          <a:extLst>
            <a:ext uri="{FF2B5EF4-FFF2-40B4-BE49-F238E27FC236}">
              <a16:creationId xmlns:a16="http://schemas.microsoft.com/office/drawing/2014/main" id="{58E9BA72-7DE4-4356-888A-01D23B6A15FB}"/>
            </a:ext>
          </a:extLst>
        </xdr:cNvPr>
        <xdr:cNvSpPr/>
      </xdr:nvSpPr>
      <xdr:spPr>
        <a:xfrm>
          <a:off x="488377" y="4193588"/>
          <a:ext cx="183708"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37528</xdr:colOff>
      <xdr:row>12</xdr:row>
      <xdr:rowOff>186518</xdr:rowOff>
    </xdr:from>
    <xdr:to>
      <xdr:col>2</xdr:col>
      <xdr:colOff>220408</xdr:colOff>
      <xdr:row>12</xdr:row>
      <xdr:rowOff>369398</xdr:rowOff>
    </xdr:to>
    <xdr:sp macro="" textlink="">
      <xdr:nvSpPr>
        <xdr:cNvPr id="5" name="Rectangle 4">
          <a:extLst>
            <a:ext uri="{FF2B5EF4-FFF2-40B4-BE49-F238E27FC236}">
              <a16:creationId xmlns:a16="http://schemas.microsoft.com/office/drawing/2014/main" id="{47C2D90F-AFD1-4964-B3BC-CA7A7ED3A4BA}"/>
            </a:ext>
          </a:extLst>
        </xdr:cNvPr>
        <xdr:cNvSpPr/>
      </xdr:nvSpPr>
      <xdr:spPr>
        <a:xfrm>
          <a:off x="494728" y="2586818"/>
          <a:ext cx="182880"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32242</xdr:colOff>
      <xdr:row>21</xdr:row>
      <xdr:rowOff>120472</xdr:rowOff>
    </xdr:from>
    <xdr:to>
      <xdr:col>2</xdr:col>
      <xdr:colOff>215122</xdr:colOff>
      <xdr:row>22</xdr:row>
      <xdr:rowOff>113685</xdr:rowOff>
    </xdr:to>
    <xdr:sp macro="" textlink="">
      <xdr:nvSpPr>
        <xdr:cNvPr id="6" name="Rectangle 5">
          <a:extLst>
            <a:ext uri="{FF2B5EF4-FFF2-40B4-BE49-F238E27FC236}">
              <a16:creationId xmlns:a16="http://schemas.microsoft.com/office/drawing/2014/main" id="{652670F1-7DA3-4D3E-9E35-C819B5943F2A}"/>
            </a:ext>
          </a:extLst>
        </xdr:cNvPr>
        <xdr:cNvSpPr/>
      </xdr:nvSpPr>
      <xdr:spPr>
        <a:xfrm>
          <a:off x="489442" y="5197297"/>
          <a:ext cx="182880" cy="183713"/>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22717</xdr:colOff>
      <xdr:row>25</xdr:row>
      <xdr:rowOff>91897</xdr:rowOff>
    </xdr:from>
    <xdr:to>
      <xdr:col>2</xdr:col>
      <xdr:colOff>205597</xdr:colOff>
      <xdr:row>25</xdr:row>
      <xdr:rowOff>275610</xdr:rowOff>
    </xdr:to>
    <xdr:sp macro="" textlink="">
      <xdr:nvSpPr>
        <xdr:cNvPr id="7" name="Rectangle 6">
          <a:extLst>
            <a:ext uri="{FF2B5EF4-FFF2-40B4-BE49-F238E27FC236}">
              <a16:creationId xmlns:a16="http://schemas.microsoft.com/office/drawing/2014/main" id="{09082036-CBC2-459F-9F00-CBA0A1A1ADC7}"/>
            </a:ext>
          </a:extLst>
        </xdr:cNvPr>
        <xdr:cNvSpPr/>
      </xdr:nvSpPr>
      <xdr:spPr>
        <a:xfrm>
          <a:off x="479917" y="5864047"/>
          <a:ext cx="182880" cy="183713"/>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noFill/>
      </a:spPr>
      <a:bodyPr vertOverflow="clip" horzOverflow="clip" rtlCol="0" anchor="ctr"/>
      <a:lstStyle>
        <a:defPPr algn="l">
          <a:defRPr sz="1100">
            <a:solidFill>
              <a:schemeClr val="bg1"/>
            </a:solidFill>
          </a:defRPr>
        </a:defPPr>
      </a:lstStyle>
      <a:style>
        <a:lnRef idx="2">
          <a:schemeClr val="dk1">
            <a:shade val="50000"/>
          </a:schemeClr>
        </a:lnRef>
        <a:fillRef idx="1">
          <a:schemeClr val="dk1"/>
        </a:fillRef>
        <a:effectRef idx="0">
          <a:schemeClr val="dk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P95"/>
  <sheetViews>
    <sheetView tabSelected="1" zoomScaleNormal="100" workbookViewId="0">
      <selection activeCell="Q17" sqref="Q17"/>
    </sheetView>
  </sheetViews>
  <sheetFormatPr defaultColWidth="9.28515625" defaultRowHeight="15"/>
  <cols>
    <col min="1" max="1" width="1.42578125" style="8" customWidth="1"/>
    <col min="2" max="13" width="9.42578125" style="8" customWidth="1"/>
    <col min="14" max="14" width="14.28515625" style="8" customWidth="1"/>
    <col min="15" max="15" width="2.7109375" style="8" customWidth="1"/>
    <col min="16" max="16" width="2.28515625" style="8" customWidth="1"/>
    <col min="17" max="16384" width="9.28515625" style="8"/>
  </cols>
  <sheetData>
    <row r="1" spans="2:16" ht="34.5" customHeight="1">
      <c r="B1" s="372" t="s">
        <v>0</v>
      </c>
      <c r="C1" s="372"/>
      <c r="D1" s="372"/>
      <c r="E1" s="372"/>
      <c r="F1" s="372"/>
      <c r="G1" s="372"/>
      <c r="H1" s="372"/>
      <c r="I1" s="372"/>
      <c r="J1" s="372"/>
      <c r="K1" s="372"/>
      <c r="L1" s="372"/>
      <c r="M1" s="372"/>
      <c r="N1" s="372"/>
      <c r="O1" s="372"/>
      <c r="P1" s="372"/>
    </row>
    <row r="2" spans="2:16" ht="12.75" customHeight="1">
      <c r="B2" s="42"/>
      <c r="C2" s="62"/>
      <c r="D2" s="62"/>
      <c r="E2" s="62"/>
      <c r="F2" s="62"/>
      <c r="G2" s="62"/>
      <c r="H2" s="62"/>
      <c r="I2" s="62"/>
      <c r="J2" s="62"/>
      <c r="K2" s="62"/>
      <c r="L2" s="62"/>
      <c r="M2" s="62"/>
      <c r="N2" s="62"/>
      <c r="O2" s="62"/>
      <c r="P2" s="62"/>
    </row>
    <row r="3" spans="2:16" ht="49.5" customHeight="1">
      <c r="B3" s="371" t="s">
        <v>1</v>
      </c>
      <c r="C3" s="371"/>
      <c r="D3" s="371"/>
      <c r="E3" s="371"/>
      <c r="F3" s="371"/>
      <c r="G3" s="371"/>
      <c r="H3" s="371"/>
      <c r="I3" s="371"/>
      <c r="J3" s="371"/>
      <c r="K3" s="371"/>
      <c r="L3" s="371"/>
      <c r="M3" s="371"/>
      <c r="N3" s="371"/>
      <c r="O3" s="371"/>
      <c r="P3" s="371"/>
    </row>
    <row r="4" spans="2:16" ht="9" customHeight="1">
      <c r="B4" s="43"/>
      <c r="C4" s="62"/>
      <c r="D4" s="62"/>
      <c r="E4" s="62"/>
      <c r="F4" s="62"/>
      <c r="G4" s="62"/>
      <c r="H4" s="62"/>
      <c r="I4" s="62"/>
      <c r="J4" s="62"/>
      <c r="K4" s="62"/>
      <c r="L4" s="62"/>
      <c r="M4" s="62"/>
      <c r="N4" s="62"/>
      <c r="O4" s="62"/>
      <c r="P4" s="62"/>
    </row>
    <row r="5" spans="2:16" ht="24.75" customHeight="1">
      <c r="B5" s="380" t="s">
        <v>2</v>
      </c>
      <c r="C5" s="380"/>
      <c r="D5" s="380"/>
      <c r="E5" s="380"/>
      <c r="F5" s="380"/>
      <c r="G5" s="380"/>
      <c r="H5" s="380"/>
      <c r="I5" s="380"/>
      <c r="J5" s="380"/>
      <c r="K5" s="380"/>
      <c r="L5" s="380"/>
      <c r="M5" s="380"/>
      <c r="N5" s="380"/>
      <c r="O5" s="380"/>
      <c r="P5" s="380"/>
    </row>
    <row r="6" spans="2:16" ht="22.5" customHeight="1">
      <c r="B6" s="373" t="s">
        <v>3</v>
      </c>
      <c r="C6" s="373"/>
      <c r="D6" s="373"/>
      <c r="E6" s="373"/>
      <c r="F6" s="373"/>
      <c r="G6" s="373"/>
      <c r="H6" s="373"/>
      <c r="I6" s="373"/>
      <c r="J6" s="373"/>
      <c r="K6" s="373"/>
      <c r="L6" s="373"/>
      <c r="M6" s="373"/>
      <c r="N6" s="373"/>
      <c r="O6" s="373"/>
      <c r="P6" s="373"/>
    </row>
    <row r="7" spans="2:16">
      <c r="B7" s="374" t="s">
        <v>4</v>
      </c>
      <c r="C7" s="374"/>
      <c r="D7" s="374"/>
      <c r="E7" s="374"/>
      <c r="F7" s="374"/>
      <c r="G7" s="374"/>
      <c r="H7" s="374"/>
      <c r="I7" s="374"/>
      <c r="J7" s="374"/>
      <c r="K7" s="374"/>
      <c r="L7" s="374"/>
      <c r="M7" s="374"/>
      <c r="N7" s="374"/>
      <c r="O7" s="374"/>
      <c r="P7" s="374"/>
    </row>
    <row r="8" spans="2:16" ht="24.75" customHeight="1">
      <c r="B8" s="371" t="s">
        <v>5</v>
      </c>
      <c r="C8" s="371"/>
      <c r="D8" s="371"/>
      <c r="E8" s="371"/>
      <c r="F8" s="371"/>
      <c r="G8" s="371"/>
      <c r="H8" s="371"/>
      <c r="I8" s="371"/>
      <c r="J8" s="371"/>
      <c r="K8" s="371"/>
      <c r="L8" s="371"/>
      <c r="M8" s="371"/>
      <c r="N8" s="371"/>
      <c r="O8" s="371"/>
      <c r="P8" s="371"/>
    </row>
    <row r="9" spans="2:16">
      <c r="B9" s="377" t="s">
        <v>6</v>
      </c>
      <c r="C9" s="377"/>
      <c r="D9" s="377"/>
      <c r="E9" s="377"/>
      <c r="F9" s="377"/>
      <c r="G9" s="377"/>
      <c r="H9" s="377"/>
      <c r="I9" s="377"/>
      <c r="J9" s="377"/>
      <c r="K9" s="377"/>
      <c r="L9" s="377"/>
      <c r="M9" s="377"/>
      <c r="N9" s="377"/>
      <c r="O9" s="377"/>
      <c r="P9" s="377"/>
    </row>
    <row r="10" spans="2:16" ht="21.75" customHeight="1">
      <c r="B10" s="371" t="s">
        <v>7</v>
      </c>
      <c r="C10" s="371"/>
      <c r="D10" s="371"/>
      <c r="E10" s="371"/>
      <c r="F10" s="371"/>
      <c r="G10" s="371"/>
      <c r="H10" s="371"/>
      <c r="I10" s="371"/>
      <c r="J10" s="371"/>
      <c r="K10" s="371"/>
      <c r="L10" s="371"/>
      <c r="M10" s="371"/>
      <c r="N10" s="371"/>
      <c r="O10" s="371"/>
      <c r="P10" s="371"/>
    </row>
    <row r="11" spans="2:16">
      <c r="B11" s="377" t="s">
        <v>8</v>
      </c>
      <c r="C11" s="377"/>
      <c r="D11" s="377"/>
      <c r="E11" s="377"/>
      <c r="F11" s="377"/>
      <c r="G11" s="377"/>
      <c r="H11" s="377"/>
      <c r="I11" s="377"/>
      <c r="J11" s="377"/>
      <c r="K11" s="377"/>
      <c r="L11" s="377"/>
      <c r="M11" s="377"/>
      <c r="N11" s="377"/>
      <c r="O11" s="377"/>
      <c r="P11" s="377"/>
    </row>
    <row r="12" spans="2:16">
      <c r="B12" s="52" t="s">
        <v>9</v>
      </c>
      <c r="C12" s="62"/>
      <c r="D12" s="62"/>
      <c r="E12" s="62"/>
      <c r="F12" s="62"/>
      <c r="G12" s="62"/>
      <c r="H12" s="62"/>
      <c r="I12" s="62"/>
      <c r="J12" s="62"/>
      <c r="K12" s="62"/>
      <c r="L12" s="62"/>
      <c r="M12" s="62"/>
      <c r="N12" s="62"/>
      <c r="O12" s="62"/>
      <c r="P12" s="62"/>
    </row>
    <row r="13" spans="2:16" ht="10.5" customHeight="1">
      <c r="B13" s="52"/>
      <c r="C13" s="62"/>
      <c r="D13" s="62"/>
      <c r="E13" s="62"/>
      <c r="F13" s="62"/>
      <c r="G13" s="62"/>
      <c r="H13" s="62"/>
      <c r="I13" s="62"/>
      <c r="J13" s="62"/>
      <c r="K13" s="62"/>
      <c r="L13" s="62"/>
      <c r="M13" s="62"/>
      <c r="N13" s="62"/>
      <c r="O13" s="62"/>
      <c r="P13" s="62"/>
    </row>
    <row r="14" spans="2:16">
      <c r="B14" s="52" t="s">
        <v>10</v>
      </c>
      <c r="C14" s="62"/>
      <c r="D14" s="62"/>
      <c r="E14" s="62"/>
      <c r="F14" s="62"/>
      <c r="G14" s="62"/>
      <c r="H14" s="62"/>
      <c r="I14" s="62"/>
      <c r="J14" s="62"/>
      <c r="K14" s="62"/>
      <c r="L14" s="62"/>
      <c r="M14" s="62"/>
      <c r="N14" s="62"/>
      <c r="O14" s="62"/>
      <c r="P14" s="62"/>
    </row>
    <row r="15" spans="2:16" ht="10.5" customHeight="1">
      <c r="B15" s="52"/>
      <c r="C15" s="62"/>
      <c r="D15" s="62"/>
      <c r="E15" s="62"/>
      <c r="F15" s="62"/>
      <c r="G15" s="62"/>
      <c r="H15" s="62"/>
      <c r="I15" s="62"/>
      <c r="J15" s="62"/>
      <c r="K15" s="62"/>
      <c r="L15" s="62"/>
      <c r="M15" s="62"/>
      <c r="N15" s="62"/>
      <c r="O15" s="62"/>
      <c r="P15" s="62"/>
    </row>
    <row r="16" spans="2:16">
      <c r="B16" s="54" t="s">
        <v>11</v>
      </c>
      <c r="C16" s="55"/>
      <c r="D16" s="55"/>
      <c r="E16" s="55"/>
      <c r="F16" s="55"/>
      <c r="G16" s="55"/>
      <c r="H16" s="55"/>
      <c r="I16" s="55"/>
      <c r="J16" s="55"/>
      <c r="K16" s="62"/>
      <c r="L16" s="62"/>
      <c r="M16" s="62"/>
      <c r="N16" s="62"/>
      <c r="O16" s="62"/>
      <c r="P16" s="62"/>
    </row>
    <row r="17" spans="2:16" ht="12.75" customHeight="1">
      <c r="B17" s="52"/>
      <c r="C17" s="62"/>
      <c r="D17" s="62"/>
      <c r="E17" s="62"/>
      <c r="F17" s="62"/>
      <c r="G17" s="62"/>
      <c r="H17" s="62"/>
      <c r="I17" s="62"/>
      <c r="J17" s="62"/>
      <c r="K17" s="62"/>
      <c r="L17" s="62"/>
      <c r="M17" s="62"/>
      <c r="N17" s="62"/>
      <c r="O17" s="62"/>
      <c r="P17" s="62"/>
    </row>
    <row r="18" spans="2:16" ht="27" customHeight="1">
      <c r="B18" s="380" t="s">
        <v>12</v>
      </c>
      <c r="C18" s="380"/>
      <c r="D18" s="380"/>
      <c r="E18" s="380"/>
      <c r="F18" s="380"/>
      <c r="G18" s="380"/>
      <c r="H18" s="380"/>
      <c r="I18" s="380"/>
      <c r="J18" s="380"/>
      <c r="K18" s="380"/>
      <c r="L18" s="380"/>
      <c r="M18" s="380"/>
      <c r="N18" s="380"/>
      <c r="O18" s="380"/>
      <c r="P18" s="380"/>
    </row>
    <row r="19" spans="2:16" ht="11.25" customHeight="1">
      <c r="B19" s="52"/>
      <c r="C19" s="62"/>
      <c r="D19" s="62"/>
      <c r="E19" s="62"/>
      <c r="F19" s="62"/>
      <c r="G19" s="62"/>
      <c r="H19" s="62"/>
      <c r="I19" s="62"/>
      <c r="J19" s="62"/>
      <c r="K19" s="62"/>
      <c r="L19" s="62"/>
      <c r="M19" s="62"/>
      <c r="N19" s="62"/>
      <c r="O19" s="62"/>
      <c r="P19" s="62"/>
    </row>
    <row r="20" spans="2:16" ht="41.25" customHeight="1">
      <c r="B20" s="378" t="s">
        <v>13</v>
      </c>
      <c r="C20" s="378"/>
      <c r="D20" s="378"/>
      <c r="E20" s="378"/>
      <c r="F20" s="378"/>
      <c r="G20" s="378"/>
      <c r="H20" s="378"/>
      <c r="I20" s="378"/>
      <c r="J20" s="378"/>
      <c r="K20" s="378"/>
      <c r="L20" s="378"/>
      <c r="M20" s="378"/>
      <c r="N20" s="378"/>
      <c r="O20" s="378"/>
      <c r="P20" s="378"/>
    </row>
    <row r="21" spans="2:16">
      <c r="B21" s="52" t="s">
        <v>14</v>
      </c>
      <c r="C21" s="62"/>
      <c r="D21" s="62"/>
      <c r="E21" s="62"/>
      <c r="F21" s="62"/>
      <c r="G21" s="62"/>
      <c r="H21" s="62"/>
      <c r="I21" s="62"/>
      <c r="J21" s="62"/>
      <c r="K21" s="62"/>
      <c r="L21" s="62"/>
      <c r="M21" s="62"/>
      <c r="N21" s="62"/>
      <c r="O21" s="62"/>
      <c r="P21" s="62"/>
    </row>
    <row r="22" spans="2:16" ht="22.5" customHeight="1">
      <c r="B22" s="380" t="s">
        <v>15</v>
      </c>
      <c r="C22" s="380"/>
      <c r="D22" s="380"/>
      <c r="E22" s="380"/>
      <c r="F22" s="380"/>
      <c r="G22" s="380"/>
      <c r="H22" s="380"/>
      <c r="I22" s="380"/>
      <c r="J22" s="380"/>
      <c r="K22" s="380"/>
      <c r="L22" s="380"/>
      <c r="M22" s="380"/>
      <c r="N22" s="380"/>
      <c r="O22" s="380"/>
      <c r="P22" s="30"/>
    </row>
    <row r="23" spans="2:16" ht="13.5" customHeight="1">
      <c r="B23" s="40"/>
      <c r="C23" s="36"/>
      <c r="D23" s="36"/>
      <c r="E23" s="36"/>
      <c r="F23" s="36"/>
      <c r="G23" s="36"/>
      <c r="H23" s="36"/>
      <c r="I23" s="36"/>
      <c r="J23" s="36"/>
      <c r="K23" s="36"/>
      <c r="L23" s="36"/>
      <c r="M23" s="36"/>
      <c r="N23" s="36"/>
      <c r="O23" s="36"/>
      <c r="P23" s="36"/>
    </row>
    <row r="24" spans="2:16">
      <c r="B24" s="41" t="s">
        <v>16</v>
      </c>
      <c r="C24" s="36"/>
      <c r="D24" s="36"/>
      <c r="E24" s="36"/>
      <c r="F24" s="36"/>
      <c r="G24" s="36"/>
      <c r="H24" s="36"/>
      <c r="I24" s="36"/>
      <c r="J24" s="36"/>
      <c r="K24" s="36"/>
      <c r="L24" s="36"/>
      <c r="M24" s="36"/>
      <c r="N24" s="36"/>
      <c r="O24" s="36"/>
      <c r="P24" s="36"/>
    </row>
    <row r="25" spans="2:16" ht="6" customHeight="1">
      <c r="B25" s="40"/>
      <c r="C25" s="36"/>
      <c r="D25" s="36"/>
      <c r="E25" s="36"/>
      <c r="F25" s="36"/>
      <c r="G25" s="36"/>
      <c r="H25" s="36"/>
      <c r="I25" s="36"/>
      <c r="J25" s="36"/>
      <c r="K25" s="36"/>
      <c r="L25" s="36"/>
      <c r="M25" s="36"/>
      <c r="N25" s="36"/>
      <c r="O25" s="36"/>
      <c r="P25" s="36"/>
    </row>
    <row r="26" spans="2:16">
      <c r="B26" s="41" t="s">
        <v>17</v>
      </c>
      <c r="C26" s="36"/>
      <c r="D26" s="36"/>
      <c r="E26" s="36"/>
      <c r="F26" s="36"/>
      <c r="G26" s="36"/>
      <c r="H26" s="36"/>
      <c r="I26" s="36"/>
      <c r="J26" s="36"/>
      <c r="K26" s="36"/>
      <c r="L26" s="36"/>
      <c r="M26" s="36"/>
      <c r="N26" s="36"/>
      <c r="O26" s="36"/>
      <c r="P26" s="36"/>
    </row>
    <row r="27" spans="2:16" ht="9.75" customHeight="1">
      <c r="B27" s="40"/>
      <c r="C27" s="36"/>
      <c r="D27" s="36"/>
      <c r="E27" s="36"/>
      <c r="F27" s="36"/>
      <c r="G27" s="36"/>
      <c r="H27" s="36"/>
      <c r="I27" s="36"/>
      <c r="J27" s="36"/>
      <c r="K27" s="36"/>
      <c r="L27" s="36"/>
      <c r="M27" s="36"/>
      <c r="N27" s="36"/>
      <c r="O27" s="36"/>
      <c r="P27" s="36"/>
    </row>
    <row r="28" spans="2:16">
      <c r="B28" s="41" t="s">
        <v>18</v>
      </c>
      <c r="C28" s="36"/>
      <c r="D28" s="36"/>
      <c r="E28" s="36"/>
      <c r="F28" s="36"/>
      <c r="G28" s="36"/>
      <c r="H28" s="36"/>
      <c r="I28" s="36"/>
      <c r="J28" s="36"/>
      <c r="K28" s="36"/>
      <c r="L28" s="36"/>
      <c r="M28" s="36"/>
      <c r="N28" s="36"/>
      <c r="O28" s="36"/>
      <c r="P28" s="36"/>
    </row>
    <row r="29" spans="2:16">
      <c r="B29" s="35"/>
      <c r="C29" s="62"/>
      <c r="D29" s="62"/>
      <c r="E29" s="62"/>
      <c r="F29" s="62"/>
      <c r="G29" s="62"/>
      <c r="H29" s="62"/>
      <c r="I29" s="62"/>
      <c r="J29" s="62"/>
      <c r="K29" s="62"/>
      <c r="L29" s="62"/>
      <c r="M29" s="62"/>
      <c r="N29" s="62"/>
      <c r="O29" s="62"/>
      <c r="P29" s="62"/>
    </row>
    <row r="30" spans="2:16" ht="50.25" customHeight="1">
      <c r="B30" s="378" t="s">
        <v>19</v>
      </c>
      <c r="C30" s="378"/>
      <c r="D30" s="378"/>
      <c r="E30" s="378"/>
      <c r="F30" s="378"/>
      <c r="G30" s="378"/>
      <c r="H30" s="378"/>
      <c r="I30" s="378"/>
      <c r="J30" s="378"/>
      <c r="K30" s="378"/>
      <c r="L30" s="378"/>
      <c r="M30" s="378"/>
      <c r="N30" s="378"/>
      <c r="O30" s="378"/>
      <c r="P30" s="378"/>
    </row>
    <row r="31" spans="2:16">
      <c r="B31" s="377" t="s">
        <v>20</v>
      </c>
      <c r="C31" s="377"/>
      <c r="D31" s="377"/>
      <c r="E31" s="377"/>
      <c r="F31" s="377"/>
      <c r="G31" s="377"/>
      <c r="H31" s="377"/>
      <c r="I31" s="377"/>
      <c r="J31" s="377"/>
      <c r="K31" s="377"/>
      <c r="L31" s="377"/>
      <c r="M31" s="377"/>
      <c r="N31" s="377"/>
      <c r="O31" s="377"/>
      <c r="P31" s="377"/>
    </row>
    <row r="32" spans="2:16" ht="53.25" customHeight="1">
      <c r="B32" s="378" t="s">
        <v>21</v>
      </c>
      <c r="C32" s="378"/>
      <c r="D32" s="378"/>
      <c r="E32" s="378"/>
      <c r="F32" s="378"/>
      <c r="G32" s="378"/>
      <c r="H32" s="378"/>
      <c r="I32" s="378"/>
      <c r="J32" s="378"/>
      <c r="K32" s="378"/>
      <c r="L32" s="378"/>
      <c r="M32" s="378"/>
      <c r="N32" s="378"/>
      <c r="O32" s="378"/>
      <c r="P32" s="378"/>
    </row>
    <row r="33" spans="2:16">
      <c r="B33" s="44"/>
      <c r="C33" s="62"/>
      <c r="D33" s="62"/>
      <c r="E33" s="62"/>
      <c r="F33" s="62"/>
      <c r="G33" s="62"/>
      <c r="H33" s="62"/>
      <c r="I33" s="62"/>
      <c r="J33" s="62"/>
      <c r="K33" s="62"/>
      <c r="L33" s="62"/>
      <c r="M33" s="62"/>
      <c r="N33" s="62"/>
      <c r="O33" s="62"/>
      <c r="P33" s="62"/>
    </row>
    <row r="34" spans="2:16" ht="53.25" customHeight="1">
      <c r="B34" s="378" t="s">
        <v>22</v>
      </c>
      <c r="C34" s="378"/>
      <c r="D34" s="378"/>
      <c r="E34" s="378"/>
      <c r="F34" s="378"/>
      <c r="G34" s="378"/>
      <c r="H34" s="378"/>
      <c r="I34" s="378"/>
      <c r="J34" s="378"/>
      <c r="K34" s="378"/>
      <c r="L34" s="378"/>
      <c r="M34" s="378"/>
      <c r="N34" s="378"/>
      <c r="O34" s="378"/>
      <c r="P34" s="378"/>
    </row>
    <row r="35" spans="2:16">
      <c r="B35" s="52"/>
      <c r="C35" s="62"/>
      <c r="D35" s="62"/>
      <c r="E35" s="62"/>
      <c r="F35" s="62"/>
      <c r="G35" s="62"/>
      <c r="H35" s="62"/>
      <c r="I35" s="62"/>
      <c r="J35" s="62"/>
      <c r="K35" s="62"/>
      <c r="L35" s="62"/>
      <c r="M35" s="62"/>
      <c r="N35" s="62"/>
      <c r="O35" s="62"/>
      <c r="P35" s="62"/>
    </row>
    <row r="36" spans="2:16" ht="41.25" customHeight="1">
      <c r="B36" s="378" t="s">
        <v>23</v>
      </c>
      <c r="C36" s="378"/>
      <c r="D36" s="378"/>
      <c r="E36" s="378"/>
      <c r="F36" s="378"/>
      <c r="G36" s="378"/>
      <c r="H36" s="378"/>
      <c r="I36" s="378"/>
      <c r="J36" s="378"/>
      <c r="K36" s="378"/>
      <c r="L36" s="378"/>
      <c r="M36" s="378"/>
      <c r="N36" s="378"/>
      <c r="O36" s="378"/>
      <c r="P36" s="378"/>
    </row>
    <row r="37" spans="2:16" ht="6" customHeight="1">
      <c r="B37" s="52"/>
      <c r="C37" s="62"/>
      <c r="D37" s="62"/>
      <c r="E37" s="62"/>
      <c r="F37" s="62"/>
      <c r="G37" s="62"/>
      <c r="H37" s="62"/>
      <c r="I37" s="62"/>
      <c r="J37" s="62"/>
      <c r="K37" s="62"/>
      <c r="L37" s="62"/>
      <c r="M37" s="62"/>
      <c r="N37" s="62"/>
      <c r="O37" s="62"/>
      <c r="P37" s="62"/>
    </row>
    <row r="38" spans="2:16" ht="24.75" hidden="1" customHeight="1">
      <c r="B38" s="379" t="s">
        <v>24</v>
      </c>
      <c r="C38" s="379"/>
      <c r="D38" s="379"/>
      <c r="E38" s="379"/>
      <c r="F38" s="379"/>
      <c r="G38" s="379"/>
      <c r="H38" s="379"/>
      <c r="I38" s="379"/>
      <c r="J38" s="379"/>
      <c r="K38" s="379"/>
      <c r="L38" s="379"/>
      <c r="M38" s="379"/>
      <c r="N38" s="379"/>
      <c r="O38" s="379"/>
      <c r="P38" s="379"/>
    </row>
    <row r="39" spans="2:16" hidden="1">
      <c r="B39" s="374" t="s">
        <v>25</v>
      </c>
      <c r="C39" s="374"/>
      <c r="D39" s="374"/>
      <c r="E39" s="374"/>
      <c r="F39" s="374"/>
      <c r="G39" s="374"/>
      <c r="H39" s="374"/>
      <c r="I39" s="374"/>
      <c r="J39" s="374"/>
      <c r="K39" s="374"/>
      <c r="L39" s="374"/>
      <c r="M39" s="374"/>
      <c r="N39" s="374"/>
      <c r="O39" s="374"/>
      <c r="P39" s="374"/>
    </row>
    <row r="40" spans="2:16" ht="10.5" hidden="1" customHeight="1">
      <c r="B40" s="52"/>
      <c r="C40" s="62"/>
      <c r="D40" s="62"/>
      <c r="E40" s="62"/>
      <c r="F40" s="62"/>
      <c r="G40" s="62"/>
      <c r="H40" s="62"/>
      <c r="I40" s="62"/>
      <c r="J40" s="62"/>
      <c r="K40" s="62"/>
      <c r="L40" s="62"/>
      <c r="M40" s="62"/>
      <c r="N40" s="62"/>
      <c r="O40" s="62"/>
      <c r="P40" s="62"/>
    </row>
    <row r="41" spans="2:16" ht="38.25" hidden="1" customHeight="1">
      <c r="B41" s="376" t="s">
        <v>26</v>
      </c>
      <c r="C41" s="376"/>
      <c r="D41" s="376"/>
      <c r="E41" s="376"/>
      <c r="F41" s="376"/>
      <c r="G41" s="376"/>
      <c r="H41" s="376"/>
      <c r="I41" s="376"/>
      <c r="J41" s="376"/>
      <c r="K41" s="376"/>
      <c r="L41" s="376"/>
      <c r="M41" s="376"/>
      <c r="N41" s="376"/>
      <c r="O41" s="376"/>
      <c r="P41" s="376"/>
    </row>
    <row r="42" spans="2:16" hidden="1">
      <c r="B42" s="52"/>
      <c r="C42" s="62"/>
      <c r="D42" s="62"/>
      <c r="E42" s="62"/>
      <c r="F42" s="62"/>
      <c r="G42" s="62"/>
      <c r="H42" s="62"/>
      <c r="I42" s="62"/>
      <c r="J42" s="62"/>
      <c r="K42" s="62"/>
      <c r="L42" s="62"/>
      <c r="M42" s="62"/>
      <c r="N42" s="62"/>
      <c r="O42" s="62"/>
      <c r="P42" s="62"/>
    </row>
    <row r="43" spans="2:16" ht="15" hidden="1" customHeight="1">
      <c r="B43" s="377" t="s">
        <v>27</v>
      </c>
      <c r="C43" s="377"/>
      <c r="D43" s="377"/>
      <c r="E43" s="377"/>
      <c r="F43" s="377"/>
      <c r="G43" s="377"/>
      <c r="H43" s="377"/>
      <c r="I43" s="377"/>
      <c r="J43" s="377"/>
      <c r="K43" s="377"/>
      <c r="L43" s="377"/>
      <c r="M43" s="377"/>
      <c r="N43" s="377"/>
      <c r="O43" s="377"/>
      <c r="P43" s="377"/>
    </row>
    <row r="44" spans="2:16" ht="26.25" hidden="1" customHeight="1">
      <c r="B44" s="371" t="s">
        <v>28</v>
      </c>
      <c r="C44" s="371"/>
      <c r="D44" s="371"/>
      <c r="E44" s="371"/>
      <c r="F44" s="371"/>
      <c r="G44" s="371"/>
      <c r="H44" s="371"/>
      <c r="I44" s="371"/>
      <c r="J44" s="371"/>
      <c r="K44" s="371"/>
      <c r="L44" s="371"/>
      <c r="M44" s="371"/>
      <c r="N44" s="371"/>
      <c r="O44" s="371"/>
      <c r="P44" s="371"/>
    </row>
    <row r="45" spans="2:16" hidden="1">
      <c r="B45" s="52"/>
      <c r="C45" s="62"/>
      <c r="D45" s="62"/>
      <c r="E45" s="62"/>
      <c r="F45" s="62"/>
      <c r="G45" s="62"/>
      <c r="H45" s="62"/>
      <c r="I45" s="62"/>
      <c r="J45" s="62"/>
      <c r="K45" s="62"/>
      <c r="L45" s="62"/>
      <c r="M45" s="62"/>
      <c r="N45" s="62"/>
      <c r="O45" s="62"/>
      <c r="P45" s="62"/>
    </row>
    <row r="46" spans="2:16" ht="24.75" hidden="1" customHeight="1">
      <c r="B46" s="371" t="s">
        <v>29</v>
      </c>
      <c r="C46" s="371"/>
      <c r="D46" s="371"/>
      <c r="E46" s="371"/>
      <c r="F46" s="371"/>
      <c r="G46" s="371"/>
      <c r="H46" s="371"/>
      <c r="I46" s="371"/>
      <c r="J46" s="371"/>
      <c r="K46" s="371"/>
      <c r="L46" s="371"/>
      <c r="M46" s="371"/>
      <c r="N46" s="371"/>
      <c r="O46" s="371"/>
      <c r="P46" s="371"/>
    </row>
    <row r="47" spans="2:16" hidden="1">
      <c r="B47" s="52" t="s">
        <v>30</v>
      </c>
      <c r="C47" s="62"/>
      <c r="D47" s="62"/>
      <c r="E47" s="62"/>
      <c r="F47" s="62"/>
      <c r="G47" s="62"/>
      <c r="H47" s="62"/>
      <c r="I47" s="62"/>
      <c r="J47" s="62"/>
      <c r="K47" s="62"/>
      <c r="L47" s="62"/>
      <c r="M47" s="62"/>
      <c r="N47" s="62"/>
      <c r="O47" s="62"/>
      <c r="P47" s="62"/>
    </row>
    <row r="48" spans="2:16" hidden="1">
      <c r="B48" s="52"/>
      <c r="C48" s="62"/>
      <c r="D48" s="62"/>
      <c r="E48" s="62"/>
      <c r="F48" s="62"/>
      <c r="G48" s="62"/>
      <c r="H48" s="62"/>
      <c r="I48" s="62"/>
      <c r="J48" s="62"/>
      <c r="K48" s="62"/>
      <c r="L48" s="62"/>
      <c r="M48" s="62"/>
      <c r="N48" s="62"/>
      <c r="O48" s="62"/>
      <c r="P48" s="62"/>
    </row>
    <row r="49" spans="2:16" hidden="1">
      <c r="B49" s="54" t="s">
        <v>31</v>
      </c>
      <c r="C49" s="62"/>
      <c r="D49" s="62"/>
      <c r="E49" s="62"/>
      <c r="F49" s="62"/>
      <c r="G49" s="62"/>
      <c r="H49" s="62"/>
      <c r="I49" s="62"/>
      <c r="J49" s="62"/>
      <c r="K49" s="62"/>
      <c r="L49" s="62"/>
      <c r="M49" s="62"/>
      <c r="N49" s="62"/>
      <c r="O49" s="62"/>
      <c r="P49" s="62"/>
    </row>
    <row r="50" spans="2:16" ht="84" customHeight="1">
      <c r="B50" s="54"/>
      <c r="C50" s="62"/>
      <c r="D50" s="62"/>
      <c r="E50" s="62"/>
      <c r="F50" s="62"/>
      <c r="G50" s="62"/>
      <c r="H50" s="62"/>
      <c r="I50" s="62"/>
      <c r="J50" s="62"/>
      <c r="K50" s="62"/>
      <c r="L50" s="62"/>
      <c r="M50" s="62"/>
      <c r="N50" s="62"/>
      <c r="O50" s="62"/>
      <c r="P50" s="62"/>
    </row>
    <row r="51" spans="2:16" ht="84" customHeight="1">
      <c r="B51" s="54"/>
      <c r="C51" s="62"/>
      <c r="D51" s="62"/>
      <c r="E51" s="62"/>
      <c r="F51" s="62"/>
      <c r="G51" s="62"/>
      <c r="H51" s="62"/>
      <c r="I51" s="62"/>
      <c r="J51" s="62"/>
      <c r="K51" s="62"/>
      <c r="L51" s="62"/>
      <c r="M51" s="62"/>
      <c r="N51" s="62"/>
      <c r="O51" s="62"/>
      <c r="P51" s="62"/>
    </row>
    <row r="52" spans="2:16" ht="35.25" customHeight="1">
      <c r="B52" s="373" t="s">
        <v>32</v>
      </c>
      <c r="C52" s="373"/>
      <c r="D52" s="373"/>
      <c r="E52" s="373"/>
      <c r="F52" s="373"/>
      <c r="G52" s="373"/>
      <c r="H52" s="373"/>
      <c r="I52" s="373"/>
      <c r="J52" s="373"/>
      <c r="K52" s="373"/>
      <c r="L52" s="373"/>
      <c r="M52" s="373"/>
      <c r="N52" s="373"/>
      <c r="O52" s="373"/>
      <c r="P52" s="373"/>
    </row>
    <row r="53" spans="2:16">
      <c r="B53" s="374" t="s">
        <v>33</v>
      </c>
      <c r="C53" s="374"/>
      <c r="D53" s="374"/>
      <c r="E53" s="374"/>
      <c r="F53" s="374"/>
      <c r="G53" s="374"/>
      <c r="H53" s="374"/>
      <c r="I53" s="374"/>
      <c r="J53" s="374"/>
      <c r="K53" s="374"/>
      <c r="L53" s="374"/>
      <c r="M53" s="374"/>
      <c r="N53" s="374"/>
      <c r="O53" s="374"/>
      <c r="P53" s="374"/>
    </row>
    <row r="54" spans="2:16">
      <c r="B54" s="374" t="s">
        <v>34</v>
      </c>
      <c r="C54" s="374"/>
      <c r="D54" s="374"/>
      <c r="E54" s="374"/>
      <c r="F54" s="374"/>
      <c r="G54" s="374"/>
      <c r="H54" s="374"/>
      <c r="I54" s="374"/>
      <c r="J54" s="374"/>
      <c r="K54" s="374"/>
      <c r="L54" s="374"/>
      <c r="M54" s="374"/>
      <c r="N54" s="374"/>
      <c r="O54" s="374"/>
      <c r="P54" s="374"/>
    </row>
    <row r="55" spans="2:16">
      <c r="B55" s="45"/>
      <c r="C55" s="62"/>
      <c r="D55" s="62"/>
      <c r="E55" s="62"/>
      <c r="F55" s="62"/>
      <c r="G55" s="62"/>
      <c r="H55" s="62"/>
      <c r="I55" s="62"/>
      <c r="J55" s="62"/>
      <c r="K55" s="62"/>
      <c r="L55" s="62"/>
      <c r="M55" s="62"/>
      <c r="N55" s="62"/>
      <c r="O55" s="62"/>
      <c r="P55" s="62"/>
    </row>
    <row r="56" spans="2:16">
      <c r="B56" s="52"/>
      <c r="C56" s="62"/>
      <c r="D56" s="62"/>
      <c r="E56" s="62"/>
      <c r="F56" s="62"/>
      <c r="G56" s="62"/>
      <c r="H56" s="62"/>
      <c r="I56" s="62"/>
      <c r="J56" s="62"/>
      <c r="K56" s="62"/>
      <c r="L56" s="62"/>
      <c r="M56" s="62"/>
      <c r="N56" s="62"/>
      <c r="O56" s="62"/>
      <c r="P56" s="62"/>
    </row>
    <row r="57" spans="2:16" ht="39.75" customHeight="1">
      <c r="B57" s="371" t="s">
        <v>35</v>
      </c>
      <c r="C57" s="371"/>
      <c r="D57" s="371"/>
      <c r="E57" s="371"/>
      <c r="F57" s="371"/>
      <c r="G57" s="371"/>
      <c r="H57" s="371"/>
      <c r="I57" s="371"/>
      <c r="J57" s="371"/>
      <c r="K57" s="371"/>
      <c r="L57" s="371"/>
      <c r="M57" s="371"/>
      <c r="N57" s="371"/>
      <c r="O57" s="371"/>
      <c r="P57" s="371"/>
    </row>
    <row r="58" spans="2:16">
      <c r="B58" s="52"/>
      <c r="C58" s="62"/>
      <c r="D58" s="62"/>
      <c r="E58" s="62"/>
      <c r="F58" s="62"/>
      <c r="G58" s="62"/>
      <c r="H58" s="62"/>
      <c r="I58" s="62"/>
      <c r="J58" s="62"/>
      <c r="K58" s="62"/>
      <c r="L58" s="62"/>
      <c r="M58" s="62"/>
      <c r="N58" s="62"/>
      <c r="O58" s="62"/>
      <c r="P58" s="62"/>
    </row>
    <row r="59" spans="2:16">
      <c r="B59" s="43" t="s">
        <v>36</v>
      </c>
      <c r="C59" s="62"/>
      <c r="D59" s="62"/>
      <c r="E59" s="62"/>
      <c r="F59" s="62"/>
      <c r="G59" s="62"/>
      <c r="H59" s="62"/>
      <c r="I59" s="62"/>
      <c r="J59" s="62"/>
      <c r="K59" s="62"/>
      <c r="L59" s="62"/>
      <c r="M59" s="62"/>
      <c r="N59" s="62"/>
      <c r="O59" s="62"/>
      <c r="P59" s="62"/>
    </row>
    <row r="60" spans="2:16">
      <c r="B60" s="43"/>
      <c r="C60" s="62"/>
      <c r="D60" s="62"/>
      <c r="E60" s="62"/>
      <c r="F60" s="62"/>
      <c r="G60" s="62"/>
      <c r="H60" s="62"/>
      <c r="I60" s="62"/>
      <c r="J60" s="62"/>
      <c r="K60" s="62"/>
      <c r="L60" s="62"/>
      <c r="M60" s="62"/>
      <c r="N60" s="62"/>
      <c r="O60" s="62"/>
      <c r="P60" s="62"/>
    </row>
    <row r="61" spans="2:16" ht="24" customHeight="1">
      <c r="B61" s="375" t="s">
        <v>37</v>
      </c>
      <c r="C61" s="375"/>
      <c r="D61" s="375"/>
      <c r="E61" s="375"/>
      <c r="F61" s="375"/>
      <c r="G61" s="375"/>
      <c r="H61" s="375"/>
      <c r="I61" s="375"/>
      <c r="J61" s="375"/>
      <c r="K61" s="375"/>
      <c r="L61" s="375"/>
      <c r="M61" s="375"/>
      <c r="N61" s="375"/>
      <c r="O61" s="375"/>
      <c r="P61" s="375"/>
    </row>
    <row r="62" spans="2:16" ht="10.5" customHeight="1">
      <c r="B62" s="43"/>
      <c r="C62" s="62"/>
      <c r="D62" s="62"/>
      <c r="E62" s="62"/>
      <c r="F62" s="62"/>
      <c r="G62" s="62"/>
      <c r="H62" s="62"/>
      <c r="I62" s="62"/>
      <c r="J62" s="62"/>
      <c r="K62" s="62"/>
      <c r="L62" s="62"/>
      <c r="M62" s="62"/>
      <c r="N62" s="62"/>
      <c r="O62" s="62"/>
      <c r="P62" s="62"/>
    </row>
    <row r="63" spans="2:16">
      <c r="B63" s="46" t="s">
        <v>38</v>
      </c>
      <c r="C63" s="62"/>
      <c r="D63" s="62"/>
      <c r="E63" s="62"/>
      <c r="F63" s="62"/>
      <c r="G63" s="62"/>
      <c r="H63" s="62"/>
      <c r="I63" s="62"/>
      <c r="J63" s="62"/>
      <c r="K63" s="62"/>
      <c r="L63" s="62"/>
      <c r="M63" s="62"/>
      <c r="N63" s="62"/>
      <c r="O63" s="62"/>
      <c r="P63" s="62"/>
    </row>
    <row r="64" spans="2:16">
      <c r="B64" s="46" t="s">
        <v>39</v>
      </c>
      <c r="C64" s="62"/>
      <c r="D64" s="62"/>
      <c r="E64" s="62"/>
      <c r="F64" s="62"/>
      <c r="G64" s="62"/>
      <c r="H64" s="62"/>
      <c r="I64" s="62"/>
      <c r="J64" s="62"/>
      <c r="K64" s="62"/>
      <c r="L64" s="62"/>
      <c r="M64" s="62"/>
      <c r="N64" s="62"/>
      <c r="O64" s="62"/>
      <c r="P64" s="62"/>
    </row>
    <row r="65" spans="2:16">
      <c r="B65" s="46" t="s">
        <v>40</v>
      </c>
      <c r="C65" s="62"/>
      <c r="D65" s="62"/>
      <c r="E65" s="62"/>
      <c r="F65" s="62"/>
      <c r="G65" s="62"/>
      <c r="H65" s="62"/>
      <c r="I65" s="62"/>
      <c r="J65" s="62"/>
      <c r="K65" s="62"/>
      <c r="L65" s="62"/>
      <c r="M65" s="62"/>
      <c r="N65" s="62"/>
      <c r="O65" s="62"/>
      <c r="P65" s="62"/>
    </row>
    <row r="66" spans="2:16">
      <c r="B66" s="43"/>
      <c r="C66" s="62"/>
      <c r="D66" s="62"/>
      <c r="E66" s="62"/>
      <c r="F66" s="62"/>
      <c r="G66" s="62"/>
      <c r="H66" s="62"/>
      <c r="I66" s="62"/>
      <c r="J66" s="62"/>
      <c r="K66" s="62"/>
      <c r="L66" s="62"/>
      <c r="M66" s="62"/>
      <c r="N66" s="62"/>
      <c r="O66" s="62"/>
      <c r="P66" s="62"/>
    </row>
    <row r="67" spans="2:16">
      <c r="B67" s="43" t="s">
        <v>41</v>
      </c>
      <c r="C67" s="62"/>
      <c r="D67" s="62"/>
      <c r="E67" s="62"/>
      <c r="F67" s="62"/>
      <c r="G67" s="62"/>
      <c r="H67" s="62"/>
      <c r="I67" s="62"/>
      <c r="J67" s="62"/>
      <c r="K67" s="62"/>
      <c r="L67" s="62"/>
      <c r="M67" s="62"/>
      <c r="N67" s="62"/>
      <c r="O67" s="62"/>
      <c r="P67" s="62"/>
    </row>
    <row r="68" spans="2:16">
      <c r="B68" s="47"/>
      <c r="C68" s="62"/>
      <c r="D68" s="62"/>
      <c r="E68" s="62"/>
      <c r="F68" s="62"/>
      <c r="G68" s="62"/>
      <c r="H68" s="62"/>
      <c r="I68" s="62"/>
      <c r="J68" s="62"/>
      <c r="K68" s="62"/>
      <c r="L68" s="62"/>
      <c r="M68" s="62"/>
      <c r="N68" s="62"/>
      <c r="O68" s="62"/>
      <c r="P68" s="62"/>
    </row>
    <row r="69" spans="2:16">
      <c r="B69" s="52" t="s">
        <v>42</v>
      </c>
      <c r="C69" s="62"/>
      <c r="D69" s="62"/>
      <c r="E69" s="62"/>
      <c r="F69" s="62"/>
      <c r="G69" s="62"/>
      <c r="H69" s="62"/>
      <c r="I69" s="62"/>
      <c r="J69" s="62"/>
      <c r="K69" s="62"/>
      <c r="L69" s="62"/>
      <c r="M69" s="62"/>
      <c r="N69" s="62"/>
      <c r="O69" s="62"/>
      <c r="P69" s="62"/>
    </row>
    <row r="70" spans="2:16">
      <c r="B70" s="52"/>
      <c r="C70" s="62"/>
      <c r="D70" s="62"/>
      <c r="E70" s="62"/>
      <c r="F70" s="62"/>
      <c r="G70" s="62"/>
      <c r="H70" s="62"/>
      <c r="I70" s="62"/>
      <c r="J70" s="62"/>
      <c r="K70" s="62"/>
      <c r="L70" s="62"/>
      <c r="M70" s="62"/>
      <c r="N70" s="62"/>
      <c r="O70" s="62"/>
      <c r="P70" s="62"/>
    </row>
    <row r="71" spans="2:16" ht="53.25" customHeight="1">
      <c r="B71" s="371" t="s">
        <v>43</v>
      </c>
      <c r="C71" s="371"/>
      <c r="D71" s="371"/>
      <c r="E71" s="371"/>
      <c r="F71" s="371"/>
      <c r="G71" s="371"/>
      <c r="H71" s="371"/>
      <c r="I71" s="371"/>
      <c r="J71" s="371"/>
      <c r="K71" s="371"/>
      <c r="L71" s="371"/>
      <c r="M71" s="371"/>
      <c r="N71" s="371"/>
      <c r="O71" s="371"/>
      <c r="P71" s="371"/>
    </row>
    <row r="72" spans="2:16">
      <c r="B72" s="52"/>
      <c r="C72" s="62"/>
      <c r="D72" s="62"/>
      <c r="E72" s="62"/>
      <c r="F72" s="62"/>
      <c r="G72" s="62"/>
      <c r="H72" s="62"/>
      <c r="I72" s="62"/>
      <c r="J72" s="62"/>
      <c r="K72" s="62"/>
      <c r="L72" s="62"/>
      <c r="M72" s="62"/>
      <c r="N72" s="62"/>
      <c r="O72" s="62"/>
      <c r="P72" s="62"/>
    </row>
    <row r="73" spans="2:16">
      <c r="B73" s="52" t="s">
        <v>44</v>
      </c>
      <c r="C73" s="62"/>
      <c r="D73" s="62"/>
      <c r="E73" s="62"/>
      <c r="F73" s="62"/>
      <c r="G73" s="62"/>
      <c r="H73" s="62"/>
      <c r="I73" s="62"/>
      <c r="J73" s="62"/>
      <c r="K73" s="62"/>
      <c r="L73" s="62"/>
      <c r="M73" s="62"/>
      <c r="N73" s="62"/>
      <c r="O73" s="62"/>
      <c r="P73" s="62"/>
    </row>
    <row r="74" spans="2:16" ht="15.75" customHeight="1">
      <c r="B74" s="52"/>
      <c r="C74" s="62"/>
      <c r="D74" s="62"/>
      <c r="E74" s="62"/>
      <c r="F74" s="62"/>
      <c r="G74" s="62"/>
      <c r="H74" s="62"/>
      <c r="I74" s="62"/>
      <c r="J74" s="62"/>
      <c r="K74" s="62"/>
      <c r="L74" s="62"/>
      <c r="M74" s="62"/>
      <c r="N74" s="62"/>
      <c r="O74" s="62"/>
      <c r="P74" s="62"/>
    </row>
    <row r="75" spans="2:16" ht="159" customHeight="1">
      <c r="B75" s="52"/>
      <c r="C75" s="62"/>
      <c r="D75" s="62"/>
      <c r="E75" s="62"/>
      <c r="F75" s="62"/>
      <c r="G75" s="62"/>
      <c r="H75" s="62"/>
      <c r="I75" s="62"/>
      <c r="J75" s="62"/>
      <c r="K75" s="62"/>
      <c r="L75" s="62"/>
      <c r="M75" s="62"/>
      <c r="N75" s="62"/>
      <c r="O75" s="62"/>
      <c r="P75" s="62"/>
    </row>
    <row r="76" spans="2:16" ht="23.25" customHeight="1">
      <c r="B76" s="52" t="s">
        <v>45</v>
      </c>
      <c r="C76" s="62"/>
      <c r="D76" s="62"/>
      <c r="E76" s="62"/>
      <c r="F76" s="62"/>
      <c r="G76" s="62"/>
      <c r="H76" s="62"/>
      <c r="I76" s="62"/>
      <c r="J76" s="62"/>
      <c r="K76" s="62"/>
      <c r="L76" s="62"/>
      <c r="M76" s="62"/>
      <c r="N76" s="62"/>
      <c r="O76" s="62"/>
      <c r="P76" s="62"/>
    </row>
    <row r="77" spans="2:16" ht="41.25" customHeight="1">
      <c r="B77" s="371" t="s">
        <v>46</v>
      </c>
      <c r="C77" s="371"/>
      <c r="D77" s="371"/>
      <c r="E77" s="371"/>
      <c r="F77" s="371"/>
      <c r="G77" s="371"/>
      <c r="H77" s="371"/>
      <c r="I77" s="371"/>
      <c r="J77" s="371"/>
      <c r="K77" s="371"/>
      <c r="L77" s="371"/>
      <c r="M77" s="371"/>
      <c r="N77" s="371"/>
      <c r="O77" s="371"/>
      <c r="P77" s="371"/>
    </row>
    <row r="78" spans="2:16">
      <c r="B78" s="52" t="s">
        <v>47</v>
      </c>
      <c r="C78" s="62"/>
      <c r="D78" s="62"/>
      <c r="E78" s="62"/>
      <c r="F78" s="62"/>
      <c r="G78" s="62"/>
      <c r="H78" s="62"/>
      <c r="I78" s="62"/>
      <c r="J78" s="62"/>
      <c r="K78" s="62"/>
      <c r="L78" s="62"/>
      <c r="M78" s="62"/>
      <c r="N78" s="62"/>
      <c r="O78" s="62"/>
      <c r="P78" s="62"/>
    </row>
    <row r="79" spans="2:16">
      <c r="B79" s="52" t="s">
        <v>48</v>
      </c>
      <c r="C79" s="62"/>
      <c r="D79" s="62"/>
      <c r="E79" s="62"/>
      <c r="F79" s="62"/>
      <c r="G79" s="62"/>
      <c r="H79" s="62"/>
      <c r="I79" s="62"/>
      <c r="J79" s="62"/>
      <c r="K79" s="62"/>
      <c r="L79" s="62"/>
      <c r="M79" s="62"/>
      <c r="N79" s="62"/>
      <c r="O79" s="62"/>
      <c r="P79" s="62"/>
    </row>
    <row r="80" spans="2:16">
      <c r="B80" s="52" t="s">
        <v>49</v>
      </c>
      <c r="C80" s="62"/>
      <c r="D80" s="62"/>
      <c r="E80" s="62"/>
      <c r="F80" s="62"/>
      <c r="G80" s="62"/>
      <c r="H80" s="62"/>
      <c r="I80" s="62"/>
      <c r="J80" s="62"/>
      <c r="K80" s="62"/>
      <c r="L80" s="62"/>
      <c r="M80" s="62"/>
      <c r="N80" s="62"/>
      <c r="O80" s="62"/>
      <c r="P80" s="62"/>
    </row>
    <row r="81" spans="2:16">
      <c r="B81" s="52" t="s">
        <v>50</v>
      </c>
      <c r="C81" s="62"/>
      <c r="D81" s="62"/>
      <c r="E81" s="62"/>
      <c r="F81" s="62"/>
      <c r="G81" s="62"/>
      <c r="H81" s="62"/>
      <c r="I81" s="62"/>
      <c r="J81" s="62"/>
      <c r="K81" s="62"/>
      <c r="L81" s="62"/>
      <c r="M81" s="62"/>
      <c r="N81" s="62"/>
      <c r="O81" s="62"/>
      <c r="P81" s="62"/>
    </row>
    <row r="82" spans="2:16">
      <c r="B82" s="52" t="s">
        <v>51</v>
      </c>
      <c r="C82" s="62"/>
      <c r="D82" s="62"/>
      <c r="E82" s="62"/>
      <c r="F82" s="62"/>
      <c r="G82" s="62"/>
      <c r="H82" s="62"/>
      <c r="I82" s="62"/>
      <c r="J82" s="62"/>
      <c r="K82" s="62"/>
      <c r="L82" s="62"/>
      <c r="M82" s="62"/>
      <c r="N82" s="62"/>
      <c r="O82" s="62"/>
      <c r="P82" s="62"/>
    </row>
    <row r="83" spans="2:16">
      <c r="B83" s="52"/>
      <c r="C83" s="62"/>
      <c r="D83" s="62"/>
      <c r="E83" s="62"/>
      <c r="F83" s="62"/>
      <c r="G83" s="62"/>
      <c r="H83" s="62"/>
      <c r="I83" s="62"/>
      <c r="J83" s="62"/>
      <c r="K83" s="62"/>
      <c r="L83" s="62"/>
      <c r="M83" s="62"/>
      <c r="N83" s="62"/>
      <c r="O83" s="62"/>
      <c r="P83" s="62"/>
    </row>
    <row r="84" spans="2:16">
      <c r="B84" s="52"/>
      <c r="C84" s="62"/>
      <c r="D84" s="62"/>
      <c r="E84" s="62"/>
      <c r="F84" s="62"/>
      <c r="G84" s="62"/>
      <c r="H84" s="62"/>
      <c r="I84" s="62"/>
      <c r="J84" s="62"/>
      <c r="K84" s="62"/>
      <c r="L84" s="62"/>
      <c r="M84" s="62"/>
      <c r="N84" s="62"/>
      <c r="O84" s="62"/>
      <c r="P84" s="62"/>
    </row>
    <row r="85" spans="2:16">
      <c r="B85" s="52"/>
      <c r="C85" s="62"/>
      <c r="D85" s="62"/>
      <c r="E85" s="62"/>
      <c r="F85" s="62"/>
      <c r="G85" s="62"/>
      <c r="H85" s="62"/>
      <c r="I85" s="62"/>
      <c r="J85" s="62"/>
      <c r="K85" s="62"/>
      <c r="L85" s="62"/>
      <c r="M85" s="62"/>
      <c r="N85" s="62"/>
      <c r="O85" s="62"/>
      <c r="P85" s="62"/>
    </row>
    <row r="86" spans="2:16">
      <c r="B86" s="52" t="s">
        <v>52</v>
      </c>
      <c r="C86" s="62"/>
      <c r="D86" s="62"/>
      <c r="E86" s="62"/>
      <c r="F86" s="62"/>
      <c r="G86" s="62"/>
      <c r="H86" s="62"/>
      <c r="I86" s="62"/>
      <c r="J86" s="62"/>
      <c r="K86" s="62"/>
      <c r="L86" s="62"/>
      <c r="M86" s="62"/>
      <c r="N86" s="62"/>
      <c r="O86" s="62"/>
      <c r="P86" s="62"/>
    </row>
    <row r="87" spans="2:16">
      <c r="B87" s="52" t="s">
        <v>53</v>
      </c>
      <c r="C87" s="62"/>
      <c r="D87" s="62"/>
      <c r="E87" s="62"/>
      <c r="F87" s="62"/>
      <c r="G87" s="62"/>
      <c r="H87" s="62"/>
      <c r="I87" s="62"/>
      <c r="J87" s="62"/>
      <c r="K87" s="62"/>
      <c r="L87" s="62"/>
      <c r="M87" s="62"/>
      <c r="N87" s="62"/>
      <c r="O87" s="62"/>
      <c r="P87" s="62"/>
    </row>
    <row r="88" spans="2:16">
      <c r="B88" s="52" t="s">
        <v>54</v>
      </c>
      <c r="C88" s="62"/>
      <c r="D88" s="62"/>
      <c r="E88" s="62"/>
      <c r="F88" s="62"/>
      <c r="G88" s="62"/>
      <c r="H88" s="62"/>
      <c r="I88" s="62"/>
      <c r="J88" s="62"/>
      <c r="K88" s="62"/>
      <c r="L88" s="62"/>
      <c r="M88" s="62"/>
      <c r="N88" s="62"/>
      <c r="O88" s="62"/>
      <c r="P88" s="62"/>
    </row>
    <row r="89" spans="2:16">
      <c r="B89" s="52" t="s">
        <v>55</v>
      </c>
      <c r="C89" s="62"/>
      <c r="D89" s="62"/>
      <c r="E89" s="62"/>
      <c r="F89" s="62"/>
      <c r="G89" s="62"/>
      <c r="H89" s="62"/>
      <c r="I89" s="62"/>
      <c r="J89" s="62"/>
      <c r="K89" s="62"/>
      <c r="L89" s="62"/>
      <c r="M89" s="62"/>
      <c r="N89" s="62"/>
      <c r="O89" s="62"/>
      <c r="P89" s="62"/>
    </row>
    <row r="90" spans="2:16">
      <c r="B90" s="52" t="s">
        <v>56</v>
      </c>
      <c r="C90" s="62"/>
      <c r="D90" s="62"/>
      <c r="E90" s="62"/>
      <c r="F90" s="62"/>
      <c r="G90" s="62"/>
      <c r="H90" s="62"/>
      <c r="I90" s="62"/>
      <c r="J90" s="62"/>
      <c r="K90" s="62"/>
      <c r="L90" s="62"/>
      <c r="M90" s="62"/>
      <c r="N90" s="62"/>
      <c r="O90" s="62"/>
      <c r="P90" s="62"/>
    </row>
    <row r="91" spans="2:16" ht="45.75" customHeight="1">
      <c r="B91" s="371" t="s">
        <v>57</v>
      </c>
      <c r="C91" s="371"/>
      <c r="D91" s="371"/>
      <c r="E91" s="371"/>
      <c r="F91" s="371"/>
      <c r="G91" s="371"/>
      <c r="H91" s="371"/>
      <c r="I91" s="371"/>
      <c r="J91" s="371"/>
      <c r="K91" s="371"/>
      <c r="L91" s="371"/>
      <c r="M91" s="371"/>
      <c r="N91" s="371"/>
      <c r="O91" s="371"/>
      <c r="P91" s="371"/>
    </row>
    <row r="92" spans="2:16">
      <c r="B92" s="45" t="s">
        <v>58</v>
      </c>
      <c r="C92" s="62"/>
      <c r="D92" s="62"/>
      <c r="E92" s="62"/>
      <c r="F92" s="62"/>
      <c r="G92" s="62"/>
      <c r="H92" s="62"/>
      <c r="I92" s="62"/>
      <c r="J92" s="62"/>
      <c r="K92" s="62"/>
      <c r="L92" s="62"/>
      <c r="M92" s="62"/>
      <c r="N92" s="62"/>
      <c r="O92" s="62"/>
      <c r="P92" s="62"/>
    </row>
    <row r="93" spans="2:16">
      <c r="B93" s="52"/>
      <c r="C93" s="62"/>
      <c r="D93" s="62"/>
      <c r="E93" s="62"/>
      <c r="F93" s="62"/>
      <c r="G93" s="62"/>
      <c r="H93" s="62"/>
      <c r="I93" s="62"/>
      <c r="J93" s="62"/>
      <c r="K93" s="62"/>
      <c r="L93" s="62"/>
      <c r="M93" s="62"/>
      <c r="N93" s="62"/>
      <c r="O93" s="62"/>
      <c r="P93" s="62"/>
    </row>
    <row r="94" spans="2:16" ht="51.75" customHeight="1">
      <c r="B94" s="371" t="s">
        <v>59</v>
      </c>
      <c r="C94" s="371"/>
      <c r="D94" s="371"/>
      <c r="E94" s="371"/>
      <c r="F94" s="371"/>
      <c r="G94" s="371"/>
      <c r="H94" s="371"/>
      <c r="I94" s="371"/>
      <c r="J94" s="371"/>
      <c r="K94" s="371"/>
      <c r="L94" s="371"/>
      <c r="M94" s="371"/>
      <c r="N94" s="371"/>
      <c r="O94" s="371"/>
      <c r="P94" s="371"/>
    </row>
    <row r="95" spans="2:16">
      <c r="B95" s="62"/>
      <c r="C95" s="62"/>
      <c r="D95" s="62"/>
      <c r="E95" s="62"/>
      <c r="F95" s="62"/>
      <c r="G95" s="62"/>
      <c r="H95" s="62"/>
      <c r="I95" s="62"/>
      <c r="J95" s="62"/>
      <c r="K95" s="62"/>
      <c r="L95" s="62"/>
      <c r="M95" s="62"/>
      <c r="N95" s="62"/>
      <c r="O95" s="62"/>
      <c r="P95" s="62"/>
    </row>
  </sheetData>
  <sheetProtection algorithmName="SHA-512" hashValue="52jZ9xkK+ZMYdAl3Hy5p4e7JvMKdnoP3RvhQw0YZGkMR972uePq5wnXKKbLMqMZ/lZWupr6zv6HryHXdb84LcQ==" saltValue="uhzAiDfnzj+fEeUxGJB9EQ==" spinCount="100000" sheet="1" objects="1" scenarios="1"/>
  <mergeCells count="32">
    <mergeCell ref="B3:P3"/>
    <mergeCell ref="B5:P5"/>
    <mergeCell ref="B6:P6"/>
    <mergeCell ref="B7:P7"/>
    <mergeCell ref="B8:P8"/>
    <mergeCell ref="B91:P91"/>
    <mergeCell ref="B9:P9"/>
    <mergeCell ref="B22:O22"/>
    <mergeCell ref="B39:P39"/>
    <mergeCell ref="B10:P10"/>
    <mergeCell ref="B11:P11"/>
    <mergeCell ref="B18:P18"/>
    <mergeCell ref="B20:P20"/>
    <mergeCell ref="B30:P30"/>
    <mergeCell ref="B31:P31"/>
    <mergeCell ref="B32:P32"/>
    <mergeCell ref="B94:P94"/>
    <mergeCell ref="B1:P1"/>
    <mergeCell ref="B52:P52"/>
    <mergeCell ref="B53:P53"/>
    <mergeCell ref="B54:P54"/>
    <mergeCell ref="B57:P57"/>
    <mergeCell ref="B61:P61"/>
    <mergeCell ref="B71:P71"/>
    <mergeCell ref="B41:P41"/>
    <mergeCell ref="B43:P43"/>
    <mergeCell ref="B44:P44"/>
    <mergeCell ref="B46:P46"/>
    <mergeCell ref="B34:P34"/>
    <mergeCell ref="B36:P36"/>
    <mergeCell ref="B38:P38"/>
    <mergeCell ref="B77:P77"/>
  </mergeCells>
  <printOptions horizontalCentered="1"/>
  <pageMargins left="0.25" right="0.25" top="0.25" bottom="0.25" header="0.3" footer="0.3"/>
  <pageSetup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140"/>
  <sheetViews>
    <sheetView zoomScaleNormal="100" zoomScaleSheetLayoutView="100" workbookViewId="0">
      <selection activeCell="D2" sqref="D2"/>
    </sheetView>
  </sheetViews>
  <sheetFormatPr defaultColWidth="9.28515625" defaultRowHeight="15"/>
  <cols>
    <col min="1" max="1" width="22.28515625" style="6" customWidth="1"/>
    <col min="2" max="2" width="32.7109375" style="8" customWidth="1"/>
    <col min="3" max="3" width="18.7109375" style="8" customWidth="1"/>
    <col min="4" max="4" width="26.42578125" style="8" customWidth="1"/>
    <col min="5" max="5" width="15.42578125" style="8" customWidth="1"/>
    <col min="6" max="6" width="19.7109375" style="8" customWidth="1"/>
    <col min="7" max="16384" width="9.28515625" style="8"/>
  </cols>
  <sheetData>
    <row r="1" spans="1:7" ht="21" customHeight="1">
      <c r="A1" s="345" t="s">
        <v>60</v>
      </c>
      <c r="B1" s="406" t="s">
        <v>61</v>
      </c>
      <c r="C1" s="407"/>
      <c r="D1" s="408"/>
      <c r="E1" s="401" t="s">
        <v>62</v>
      </c>
      <c r="F1" s="402"/>
    </row>
    <row r="2" spans="1:7" ht="18" customHeight="1">
      <c r="A2" s="165" t="s">
        <v>63</v>
      </c>
      <c r="B2" s="173"/>
      <c r="C2" s="167" t="s">
        <v>64</v>
      </c>
      <c r="D2" s="175"/>
      <c r="E2" s="167" t="s">
        <v>65</v>
      </c>
      <c r="F2" s="177" t="s">
        <v>66</v>
      </c>
      <c r="G2" s="178" t="s">
        <v>67</v>
      </c>
    </row>
    <row r="3" spans="1:7" ht="19.5" customHeight="1">
      <c r="A3" s="166" t="s">
        <v>68</v>
      </c>
      <c r="B3" s="174" t="s">
        <v>69</v>
      </c>
      <c r="C3" s="166" t="s">
        <v>70</v>
      </c>
      <c r="D3" s="176" t="s">
        <v>71</v>
      </c>
      <c r="E3" s="165" t="s">
        <v>72</v>
      </c>
      <c r="F3" s="177">
        <v>2026</v>
      </c>
      <c r="G3" s="22"/>
    </row>
    <row r="4" spans="1:7" ht="20.25" customHeight="1">
      <c r="A4" s="405" t="s">
        <v>73</v>
      </c>
      <c r="B4" s="405"/>
      <c r="C4" s="405"/>
      <c r="D4" s="405"/>
      <c r="E4" s="168" t="s">
        <v>74</v>
      </c>
      <c r="F4" s="177"/>
      <c r="G4" s="179"/>
    </row>
    <row r="5" spans="1:7" ht="17.25" customHeight="1">
      <c r="A5" s="409" t="s">
        <v>75</v>
      </c>
      <c r="B5" s="410"/>
      <c r="C5" s="410"/>
      <c r="D5" s="411"/>
      <c r="E5" s="420" t="s">
        <v>76</v>
      </c>
      <c r="F5" s="421"/>
    </row>
    <row r="6" spans="1:7" ht="17.25" customHeight="1" thickBot="1">
      <c r="A6" s="426" t="s">
        <v>77</v>
      </c>
      <c r="B6" s="427"/>
      <c r="C6" s="427"/>
      <c r="D6" s="428"/>
      <c r="E6" s="422">
        <f>+E40</f>
        <v>0</v>
      </c>
      <c r="F6" s="423"/>
    </row>
    <row r="7" spans="1:7" ht="24" customHeight="1" thickBot="1">
      <c r="A7" s="395" t="s">
        <v>78</v>
      </c>
      <c r="B7" s="396"/>
      <c r="C7" s="397"/>
      <c r="D7" s="398"/>
      <c r="E7" s="398"/>
      <c r="F7" s="399"/>
    </row>
    <row r="8" spans="1:7" ht="38.25" customHeight="1">
      <c r="A8" s="403" t="s">
        <v>79</v>
      </c>
      <c r="B8" s="404"/>
      <c r="C8" s="403" t="s">
        <v>80</v>
      </c>
      <c r="D8" s="404"/>
      <c r="E8" s="424" t="s">
        <v>81</v>
      </c>
      <c r="F8" s="425"/>
    </row>
    <row r="9" spans="1:7" ht="19.149999999999999" customHeight="1">
      <c r="A9" s="394" t="s">
        <v>82</v>
      </c>
      <c r="B9" s="394"/>
      <c r="C9" s="412">
        <v>200.43</v>
      </c>
      <c r="D9" s="412"/>
      <c r="E9" s="390">
        <f>+'1A'!G10</f>
        <v>0</v>
      </c>
      <c r="F9" s="390"/>
    </row>
    <row r="10" spans="1:7" ht="19.149999999999999" customHeight="1">
      <c r="A10" s="394" t="s">
        <v>83</v>
      </c>
      <c r="B10" s="394"/>
      <c r="C10" s="412">
        <v>200.43</v>
      </c>
      <c r="D10" s="412"/>
      <c r="E10" s="387">
        <f>'1B'!G10</f>
        <v>0</v>
      </c>
      <c r="F10" s="387"/>
    </row>
    <row r="11" spans="1:7" ht="19.149999999999999" customHeight="1">
      <c r="A11" s="394" t="s">
        <v>84</v>
      </c>
      <c r="B11" s="394"/>
      <c r="C11" s="412">
        <v>200.43</v>
      </c>
      <c r="D11" s="412"/>
      <c r="E11" s="390">
        <f>+'1C'!G10</f>
        <v>0</v>
      </c>
      <c r="F11" s="390"/>
    </row>
    <row r="12" spans="1:7" ht="19.149999999999999" customHeight="1">
      <c r="A12" s="394" t="s">
        <v>85</v>
      </c>
      <c r="B12" s="394"/>
      <c r="C12" s="386">
        <v>200.43100000000001</v>
      </c>
      <c r="D12" s="386"/>
      <c r="E12" s="390">
        <f>+'2A'!G9</f>
        <v>0</v>
      </c>
      <c r="F12" s="390"/>
    </row>
    <row r="13" spans="1:7" ht="19.149999999999999" customHeight="1">
      <c r="A13" s="394" t="s">
        <v>86</v>
      </c>
      <c r="B13" s="394"/>
      <c r="C13" s="386">
        <v>200.43100000000001</v>
      </c>
      <c r="D13" s="386"/>
      <c r="E13" s="387">
        <f>'2B'!G9</f>
        <v>0</v>
      </c>
      <c r="F13" s="387"/>
    </row>
    <row r="14" spans="1:7" ht="19.149999999999999" customHeight="1">
      <c r="A14" s="394" t="s">
        <v>87</v>
      </c>
      <c r="B14" s="394"/>
      <c r="C14" s="386">
        <v>200.43100000000001</v>
      </c>
      <c r="D14" s="386"/>
      <c r="E14" s="390">
        <f>+'2C'!G9</f>
        <v>0</v>
      </c>
      <c r="F14" s="390"/>
    </row>
    <row r="15" spans="1:7" ht="19.149999999999999" hidden="1" customHeight="1">
      <c r="A15" s="394" t="s">
        <v>88</v>
      </c>
      <c r="B15" s="394"/>
      <c r="C15" s="386">
        <v>200.47399999999999</v>
      </c>
      <c r="D15" s="386"/>
      <c r="E15" s="390">
        <f>+Travel!G9</f>
        <v>0</v>
      </c>
      <c r="F15" s="390"/>
    </row>
    <row r="16" spans="1:7" ht="19.149999999999999" hidden="1" customHeight="1">
      <c r="A16" s="393" t="s">
        <v>89</v>
      </c>
      <c r="B16" s="393"/>
      <c r="C16" s="414">
        <v>200.43899999999999</v>
      </c>
      <c r="D16" s="414"/>
      <c r="E16" s="400">
        <f>+'Equipment '!D7</f>
        <v>0</v>
      </c>
      <c r="F16" s="400"/>
    </row>
    <row r="17" spans="1:6" ht="19.149999999999999" hidden="1" customHeight="1">
      <c r="A17" s="394" t="s">
        <v>90</v>
      </c>
      <c r="B17" s="394"/>
      <c r="C17" s="386">
        <v>200.94</v>
      </c>
      <c r="D17" s="386"/>
      <c r="E17" s="390">
        <f>+Supplies!D10</f>
        <v>0</v>
      </c>
      <c r="F17" s="390"/>
    </row>
    <row r="18" spans="1:6" ht="19.149999999999999" hidden="1" customHeight="1">
      <c r="A18" s="393" t="s">
        <v>91</v>
      </c>
      <c r="B18" s="393"/>
      <c r="C18" s="414" t="s">
        <v>92</v>
      </c>
      <c r="D18" s="414"/>
      <c r="E18" s="400">
        <f>+'Contractual Services'!C12</f>
        <v>0</v>
      </c>
      <c r="F18" s="400"/>
    </row>
    <row r="19" spans="1:6" ht="19.149999999999999" hidden="1" customHeight="1">
      <c r="A19" s="393" t="s">
        <v>93</v>
      </c>
      <c r="B19" s="393"/>
      <c r="C19" s="414">
        <v>200.459</v>
      </c>
      <c r="D19" s="414"/>
      <c r="E19" s="400">
        <f>+Consultant!G23+Consultant!G6</f>
        <v>0</v>
      </c>
      <c r="F19" s="400"/>
    </row>
    <row r="20" spans="1:6" ht="19.149999999999999" hidden="1" customHeight="1">
      <c r="A20" s="393" t="s">
        <v>94</v>
      </c>
      <c r="B20" s="393"/>
      <c r="C20" s="414"/>
      <c r="D20" s="414"/>
      <c r="E20" s="400">
        <f>+'Construction '!C6</f>
        <v>0</v>
      </c>
      <c r="F20" s="400"/>
    </row>
    <row r="21" spans="1:6" ht="19.149999999999999" hidden="1" customHeight="1">
      <c r="A21" s="385" t="s">
        <v>95</v>
      </c>
      <c r="B21" s="385"/>
      <c r="C21" s="386">
        <v>200.465</v>
      </c>
      <c r="D21" s="386"/>
      <c r="E21" s="390">
        <f>+'Occupancy '!F8</f>
        <v>0</v>
      </c>
      <c r="F21" s="390"/>
    </row>
    <row r="22" spans="1:6" ht="19.149999999999999" hidden="1" customHeight="1">
      <c r="A22" s="393" t="s">
        <v>96</v>
      </c>
      <c r="B22" s="393"/>
      <c r="C22" s="414">
        <v>200.87</v>
      </c>
      <c r="D22" s="414"/>
      <c r="E22" s="400">
        <f>+'R &amp; D '!C6</f>
        <v>0</v>
      </c>
      <c r="F22" s="400"/>
    </row>
    <row r="23" spans="1:6" ht="19.149999999999999" hidden="1" customHeight="1">
      <c r="A23" s="385" t="s">
        <v>97</v>
      </c>
      <c r="B23" s="385"/>
      <c r="C23" s="386"/>
      <c r="D23" s="386"/>
      <c r="E23" s="390">
        <f>+'Telecommunications '!F8</f>
        <v>0</v>
      </c>
      <c r="F23" s="390"/>
    </row>
    <row r="24" spans="1:6" ht="19.149999999999999" hidden="1" customHeight="1">
      <c r="A24" s="385" t="s">
        <v>98</v>
      </c>
      <c r="B24" s="385"/>
      <c r="C24" s="386">
        <v>200.47200000000001</v>
      </c>
      <c r="D24" s="386"/>
      <c r="E24" s="390">
        <f>+'Training &amp; Education'!F8</f>
        <v>0</v>
      </c>
      <c r="F24" s="390"/>
    </row>
    <row r="25" spans="1:6" ht="19.149999999999999" customHeight="1">
      <c r="A25" s="385" t="s">
        <v>99</v>
      </c>
      <c r="B25" s="385"/>
      <c r="C25" s="386" t="s">
        <v>100</v>
      </c>
      <c r="D25" s="386"/>
      <c r="E25" s="390">
        <f>+'Direct Administrative '!G7</f>
        <v>0</v>
      </c>
      <c r="F25" s="390"/>
    </row>
    <row r="26" spans="1:6" ht="19.149999999999999" hidden="1" customHeight="1">
      <c r="A26" s="393" t="s">
        <v>101</v>
      </c>
      <c r="B26" s="393"/>
      <c r="C26" s="414"/>
      <c r="D26" s="414"/>
      <c r="E26" s="400">
        <f>+'Miscellaneous (other) Costs '!F9</f>
        <v>0</v>
      </c>
      <c r="F26" s="400"/>
    </row>
    <row r="27" spans="1:6" ht="19.149999999999999" customHeight="1">
      <c r="A27" s="385" t="s">
        <v>102</v>
      </c>
      <c r="B27" s="385"/>
      <c r="C27" s="386"/>
      <c r="D27" s="386"/>
      <c r="E27" s="390">
        <f>+'Direct Training'!F9</f>
        <v>0</v>
      </c>
      <c r="F27" s="390"/>
    </row>
    <row r="28" spans="1:6" ht="19.149999999999999" customHeight="1">
      <c r="A28" s="385" t="s">
        <v>103</v>
      </c>
      <c r="B28" s="385"/>
      <c r="C28" s="386"/>
      <c r="D28" s="386"/>
      <c r="E28" s="390">
        <f>+'Work-Based'!F11</f>
        <v>0</v>
      </c>
      <c r="F28" s="390"/>
    </row>
    <row r="29" spans="1:6" ht="19.149999999999999" customHeight="1">
      <c r="A29" s="385" t="s">
        <v>104</v>
      </c>
      <c r="B29" s="385"/>
      <c r="C29" s="386"/>
      <c r="D29" s="386"/>
      <c r="E29" s="390">
        <f>+'Other Program'!F9</f>
        <v>0</v>
      </c>
      <c r="F29" s="390"/>
    </row>
    <row r="30" spans="1:6" ht="19.149999999999999" customHeight="1">
      <c r="A30" s="385" t="s">
        <v>105</v>
      </c>
      <c r="B30" s="385"/>
      <c r="C30" s="386"/>
      <c r="D30" s="386"/>
      <c r="E30" s="390">
        <f>+Supportive!F9</f>
        <v>0</v>
      </c>
      <c r="F30" s="390"/>
    </row>
    <row r="31" spans="1:6" ht="19.149999999999999" customHeight="1">
      <c r="A31" s="385" t="s">
        <v>106</v>
      </c>
      <c r="B31" s="385"/>
      <c r="C31" s="386"/>
      <c r="D31" s="386"/>
      <c r="E31" s="387">
        <f>'Incumbent '!F9</f>
        <v>0</v>
      </c>
      <c r="F31" s="387"/>
    </row>
    <row r="32" spans="1:6" ht="19.149999999999999" customHeight="1">
      <c r="A32" s="385" t="s">
        <v>107</v>
      </c>
      <c r="B32" s="385"/>
      <c r="C32" s="391"/>
      <c r="D32" s="392"/>
      <c r="E32" s="413">
        <f>+Trade!F9</f>
        <v>0</v>
      </c>
      <c r="F32" s="392"/>
    </row>
    <row r="33" spans="1:6" ht="19.149999999999999" customHeight="1">
      <c r="A33" s="419" t="s">
        <v>108</v>
      </c>
      <c r="B33" s="419"/>
      <c r="C33" s="418">
        <v>200.41300000000001</v>
      </c>
      <c r="D33" s="418"/>
      <c r="E33" s="390">
        <f>SUM(E9:F32)</f>
        <v>0</v>
      </c>
      <c r="F33" s="390"/>
    </row>
    <row r="34" spans="1:6" ht="23.25" customHeight="1">
      <c r="A34" s="388" t="s">
        <v>109</v>
      </c>
      <c r="B34" s="388"/>
      <c r="C34" s="389">
        <v>200.41399999999999</v>
      </c>
      <c r="D34" s="389"/>
      <c r="E34" s="390">
        <f>+'17A'!D6</f>
        <v>0</v>
      </c>
      <c r="F34" s="390"/>
    </row>
    <row r="35" spans="1:6">
      <c r="A35" s="311" t="s">
        <v>110</v>
      </c>
      <c r="B35" s="312"/>
      <c r="C35" s="381" t="str">
        <f>IF(B35="","",IF(B35&lt;&gt;+'17A'!C4,"Rate must match 17A in Section C",""))</f>
        <v/>
      </c>
      <c r="D35" s="382"/>
      <c r="E35" s="381" t="str">
        <f>IF(B36="","",IF(B36&lt;&gt;(+'17A'!B4+'17A'!B5),"Base must match 17A in Section C",""))</f>
        <v/>
      </c>
      <c r="F35" s="382"/>
    </row>
    <row r="36" spans="1:6">
      <c r="A36" s="313" t="s">
        <v>111</v>
      </c>
      <c r="B36" s="314"/>
      <c r="C36" s="383"/>
      <c r="D36" s="384"/>
      <c r="E36" s="383"/>
      <c r="F36" s="384"/>
    </row>
    <row r="37" spans="1:6">
      <c r="A37" s="388" t="s">
        <v>112</v>
      </c>
      <c r="B37" s="388"/>
      <c r="C37" s="389">
        <v>200.41399999999999</v>
      </c>
      <c r="D37" s="389"/>
      <c r="E37" s="390">
        <f>+'17B'!D6</f>
        <v>0</v>
      </c>
      <c r="F37" s="390"/>
    </row>
    <row r="38" spans="1:6">
      <c r="A38" s="311" t="s">
        <v>110</v>
      </c>
      <c r="B38" s="312"/>
      <c r="C38" s="381" t="str">
        <f>IF(B38="","",IF(B38&lt;&gt;+'17B'!C4,"Rate must match 17B in Section C",""))</f>
        <v/>
      </c>
      <c r="D38" s="382"/>
      <c r="E38" s="381" t="str">
        <f>IF(B39="","",IF(B39&lt;&gt;(+'17B'!B4+'17B'!B5),"Base must match 17B in Section C",""))</f>
        <v/>
      </c>
      <c r="F38" s="382"/>
    </row>
    <row r="39" spans="1:6">
      <c r="A39" s="313" t="s">
        <v>111</v>
      </c>
      <c r="B39" s="314"/>
      <c r="C39" s="383"/>
      <c r="D39" s="384"/>
      <c r="E39" s="383"/>
      <c r="F39" s="384"/>
    </row>
    <row r="40" spans="1:6" ht="26.25" customHeight="1">
      <c r="A40" s="417" t="s">
        <v>113</v>
      </c>
      <c r="B40" s="417"/>
      <c r="C40" s="417"/>
      <c r="D40" s="417"/>
      <c r="E40" s="415">
        <f>E33+E34+E37</f>
        <v>0</v>
      </c>
      <c r="F40" s="416"/>
    </row>
    <row r="41" spans="1:6" ht="17.25" customHeight="1">
      <c r="A41" s="8"/>
    </row>
    <row r="42" spans="1:6" ht="24" customHeight="1">
      <c r="A42" s="48"/>
      <c r="B42" s="48"/>
      <c r="C42" s="48"/>
      <c r="D42" s="48"/>
      <c r="E42" s="48"/>
    </row>
    <row r="43" spans="1:6">
      <c r="A43" s="8"/>
    </row>
    <row r="44" spans="1:6">
      <c r="A44" s="8"/>
    </row>
    <row r="45" spans="1:6">
      <c r="A45" s="8"/>
    </row>
    <row r="46" spans="1:6">
      <c r="A46" s="8"/>
    </row>
    <row r="47" spans="1:6">
      <c r="A47" s="8"/>
    </row>
    <row r="48" spans="1:6">
      <c r="A48" s="8"/>
    </row>
    <row r="49" spans="1:1">
      <c r="A49" s="8"/>
    </row>
    <row r="50" spans="1:1">
      <c r="A50" s="8"/>
    </row>
    <row r="51" spans="1:1">
      <c r="A51" s="8"/>
    </row>
    <row r="52" spans="1:1">
      <c r="A52" s="8"/>
    </row>
    <row r="53" spans="1:1">
      <c r="A53" s="8"/>
    </row>
    <row r="54" spans="1:1">
      <c r="A54" s="8"/>
    </row>
    <row r="55" spans="1:1">
      <c r="A55" s="8"/>
    </row>
    <row r="56" spans="1:1">
      <c r="A56" s="8"/>
    </row>
    <row r="57" spans="1:1">
      <c r="A57" s="8"/>
    </row>
    <row r="58" spans="1:1">
      <c r="A58" s="8"/>
    </row>
    <row r="59" spans="1:1">
      <c r="A59" s="8"/>
    </row>
    <row r="60" spans="1:1">
      <c r="A60" s="8"/>
    </row>
    <row r="61" spans="1:1">
      <c r="A61" s="8"/>
    </row>
    <row r="62" spans="1:1">
      <c r="A62" s="8"/>
    </row>
    <row r="63" spans="1:1">
      <c r="A63" s="8"/>
    </row>
    <row r="64" spans="1:1">
      <c r="A64" s="8"/>
    </row>
    <row r="65" spans="1:1">
      <c r="A65" s="8"/>
    </row>
    <row r="66" spans="1:1">
      <c r="A66" s="8"/>
    </row>
    <row r="67" spans="1:1">
      <c r="A67" s="8"/>
    </row>
    <row r="68" spans="1:1">
      <c r="A68" s="8"/>
    </row>
    <row r="69" spans="1:1">
      <c r="A69" s="8"/>
    </row>
    <row r="70" spans="1:1">
      <c r="A70" s="8"/>
    </row>
    <row r="71" spans="1:1">
      <c r="A71" s="8"/>
    </row>
    <row r="72" spans="1:1">
      <c r="A72" s="8"/>
    </row>
    <row r="73" spans="1:1">
      <c r="A73" s="8"/>
    </row>
    <row r="74" spans="1:1">
      <c r="A74" s="8"/>
    </row>
    <row r="75" spans="1:1">
      <c r="A75" s="8"/>
    </row>
    <row r="76" spans="1:1">
      <c r="A76" s="8"/>
    </row>
    <row r="77" spans="1:1">
      <c r="A77" s="8"/>
    </row>
    <row r="78" spans="1:1">
      <c r="A78" s="8"/>
    </row>
    <row r="79" spans="1:1">
      <c r="A79" s="8"/>
    </row>
    <row r="80" spans="1:1">
      <c r="A80" s="8"/>
    </row>
    <row r="81" spans="1:1">
      <c r="A81" s="8"/>
    </row>
    <row r="82" spans="1:1">
      <c r="A82" s="8"/>
    </row>
    <row r="83" spans="1:1">
      <c r="A83" s="8"/>
    </row>
    <row r="84" spans="1:1">
      <c r="A84" s="8"/>
    </row>
    <row r="85" spans="1:1">
      <c r="A85" s="8"/>
    </row>
    <row r="86" spans="1:1">
      <c r="A86" s="8"/>
    </row>
    <row r="87" spans="1:1">
      <c r="A87" s="8"/>
    </row>
    <row r="88" spans="1:1">
      <c r="A88" s="8"/>
    </row>
    <row r="89" spans="1:1">
      <c r="A89" s="8"/>
    </row>
    <row r="90" spans="1:1">
      <c r="A90" s="8"/>
    </row>
    <row r="91" spans="1:1">
      <c r="A91" s="8"/>
    </row>
    <row r="92" spans="1:1">
      <c r="A92" s="8"/>
    </row>
    <row r="93" spans="1:1">
      <c r="A93" s="8"/>
    </row>
    <row r="94" spans="1:1">
      <c r="A94" s="8"/>
    </row>
    <row r="95" spans="1:1">
      <c r="A95" s="8"/>
    </row>
    <row r="96" spans="1:1">
      <c r="A96" s="8"/>
    </row>
    <row r="97" spans="1:1">
      <c r="A97" s="8"/>
    </row>
    <row r="98" spans="1:1">
      <c r="A98" s="8"/>
    </row>
    <row r="99" spans="1:1">
      <c r="A99" s="8"/>
    </row>
    <row r="100" spans="1:1">
      <c r="A100" s="8"/>
    </row>
    <row r="101" spans="1:1">
      <c r="A101" s="8"/>
    </row>
    <row r="102" spans="1:1">
      <c r="A102" s="8"/>
    </row>
    <row r="103" spans="1:1">
      <c r="A103" s="8"/>
    </row>
    <row r="104" spans="1:1">
      <c r="A104" s="8"/>
    </row>
    <row r="105" spans="1:1">
      <c r="A105" s="8"/>
    </row>
    <row r="106" spans="1:1">
      <c r="A106" s="8"/>
    </row>
    <row r="107" spans="1:1">
      <c r="A107" s="8"/>
    </row>
    <row r="108" spans="1:1">
      <c r="A108" s="8"/>
    </row>
    <row r="109" spans="1:1">
      <c r="A109" s="8"/>
    </row>
    <row r="110" spans="1:1">
      <c r="A110" s="8"/>
    </row>
    <row r="111" spans="1:1">
      <c r="A111" s="8"/>
    </row>
    <row r="112" spans="1:1">
      <c r="A112" s="8"/>
    </row>
    <row r="113" spans="1:1">
      <c r="A113" s="8"/>
    </row>
    <row r="114" spans="1:1">
      <c r="A114" s="8"/>
    </row>
    <row r="115" spans="1:1">
      <c r="A115" s="8"/>
    </row>
    <row r="116" spans="1:1">
      <c r="A116" s="8"/>
    </row>
    <row r="117" spans="1:1">
      <c r="A117" s="8"/>
    </row>
    <row r="118" spans="1:1">
      <c r="A118" s="8"/>
    </row>
    <row r="119" spans="1:1">
      <c r="A119" s="8"/>
    </row>
    <row r="120" spans="1:1">
      <c r="A120" s="8"/>
    </row>
    <row r="121" spans="1:1">
      <c r="A121" s="8"/>
    </row>
    <row r="122" spans="1:1">
      <c r="A122" s="8"/>
    </row>
    <row r="123" spans="1:1">
      <c r="A123" s="8"/>
    </row>
    <row r="124" spans="1:1">
      <c r="A124" s="8"/>
    </row>
    <row r="125" spans="1:1">
      <c r="A125" s="8"/>
    </row>
    <row r="126" spans="1:1">
      <c r="A126" s="8"/>
    </row>
    <row r="127" spans="1:1">
      <c r="A127" s="8"/>
    </row>
    <row r="128" spans="1:1">
      <c r="A128" s="8"/>
    </row>
    <row r="129" spans="1:1">
      <c r="A129" s="8"/>
    </row>
    <row r="130" spans="1:1">
      <c r="A130" s="8"/>
    </row>
    <row r="131" spans="1:1">
      <c r="A131" s="8"/>
    </row>
    <row r="132" spans="1:1">
      <c r="A132" s="8"/>
    </row>
    <row r="133" spans="1:1">
      <c r="A133" s="8"/>
    </row>
    <row r="134" spans="1:1">
      <c r="A134" s="8"/>
    </row>
    <row r="135" spans="1:1">
      <c r="A135" s="8"/>
    </row>
    <row r="136" spans="1:1">
      <c r="A136" s="8"/>
    </row>
    <row r="137" spans="1:1">
      <c r="A137" s="8"/>
    </row>
    <row r="138" spans="1:1">
      <c r="A138" s="8"/>
    </row>
    <row r="139" spans="1:1">
      <c r="A139" s="8"/>
    </row>
    <row r="140" spans="1:1">
      <c r="A140" s="8"/>
    </row>
  </sheetData>
  <mergeCells count="98">
    <mergeCell ref="A29:B29"/>
    <mergeCell ref="C29:D29"/>
    <mergeCell ref="E29:F29"/>
    <mergeCell ref="A24:B24"/>
    <mergeCell ref="A25:B25"/>
    <mergeCell ref="E26:F26"/>
    <mergeCell ref="A27:B27"/>
    <mergeCell ref="C27:D27"/>
    <mergeCell ref="E5:F5"/>
    <mergeCell ref="E9:F9"/>
    <mergeCell ref="C15:D15"/>
    <mergeCell ref="E6:F6"/>
    <mergeCell ref="E8:F8"/>
    <mergeCell ref="E11:F11"/>
    <mergeCell ref="E14:F14"/>
    <mergeCell ref="E15:F15"/>
    <mergeCell ref="E10:F10"/>
    <mergeCell ref="A6:D6"/>
    <mergeCell ref="A15:B15"/>
    <mergeCell ref="A11:B11"/>
    <mergeCell ref="A12:B12"/>
    <mergeCell ref="C12:D12"/>
    <mergeCell ref="A14:B14"/>
    <mergeCell ref="A10:B10"/>
    <mergeCell ref="E40:F40"/>
    <mergeCell ref="C28:D28"/>
    <mergeCell ref="A40:D40"/>
    <mergeCell ref="C16:D16"/>
    <mergeCell ref="C17:D17"/>
    <mergeCell ref="C18:D18"/>
    <mergeCell ref="C19:D19"/>
    <mergeCell ref="C20:D20"/>
    <mergeCell ref="C21:D21"/>
    <mergeCell ref="C22:D22"/>
    <mergeCell ref="C33:D33"/>
    <mergeCell ref="A33:B33"/>
    <mergeCell ref="E28:F28"/>
    <mergeCell ref="E16:F16"/>
    <mergeCell ref="E17:F17"/>
    <mergeCell ref="E18:F18"/>
    <mergeCell ref="C10:D10"/>
    <mergeCell ref="A13:B13"/>
    <mergeCell ref="E30:F30"/>
    <mergeCell ref="E33:F33"/>
    <mergeCell ref="E21:F21"/>
    <mergeCell ref="E22:F22"/>
    <mergeCell ref="E23:F23"/>
    <mergeCell ref="E24:F24"/>
    <mergeCell ref="E25:F25"/>
    <mergeCell ref="E32:F32"/>
    <mergeCell ref="E27:F27"/>
    <mergeCell ref="C30:D30"/>
    <mergeCell ref="C26:D26"/>
    <mergeCell ref="A26:B26"/>
    <mergeCell ref="A30:B30"/>
    <mergeCell ref="A16:B16"/>
    <mergeCell ref="A7:F7"/>
    <mergeCell ref="E20:F20"/>
    <mergeCell ref="E19:F19"/>
    <mergeCell ref="E1:F1"/>
    <mergeCell ref="C8:D8"/>
    <mergeCell ref="A8:B8"/>
    <mergeCell ref="A4:D4"/>
    <mergeCell ref="B1:D1"/>
    <mergeCell ref="A5:D5"/>
    <mergeCell ref="A9:B9"/>
    <mergeCell ref="C9:D9"/>
    <mergeCell ref="C11:D11"/>
    <mergeCell ref="C14:D14"/>
    <mergeCell ref="E13:F13"/>
    <mergeCell ref="E12:F12"/>
    <mergeCell ref="C13:D13"/>
    <mergeCell ref="A17:B17"/>
    <mergeCell ref="A18:B18"/>
    <mergeCell ref="A28:B28"/>
    <mergeCell ref="A22:B22"/>
    <mergeCell ref="A23:B23"/>
    <mergeCell ref="A20:B20"/>
    <mergeCell ref="C23:D23"/>
    <mergeCell ref="C24:D24"/>
    <mergeCell ref="C25:D25"/>
    <mergeCell ref="A21:B21"/>
    <mergeCell ref="A19:B19"/>
    <mergeCell ref="C38:D39"/>
    <mergeCell ref="E38:F39"/>
    <mergeCell ref="A31:B31"/>
    <mergeCell ref="C31:D31"/>
    <mergeCell ref="E31:F31"/>
    <mergeCell ref="A37:B37"/>
    <mergeCell ref="C37:D37"/>
    <mergeCell ref="E37:F37"/>
    <mergeCell ref="A32:B32"/>
    <mergeCell ref="C32:D32"/>
    <mergeCell ref="C35:D36"/>
    <mergeCell ref="E35:F36"/>
    <mergeCell ref="C34:D34"/>
    <mergeCell ref="E34:F34"/>
    <mergeCell ref="A34:B34"/>
  </mergeCells>
  <printOptions horizontalCentered="1"/>
  <pageMargins left="0.25" right="0.25" top="0.25" bottom="0.5" header="0.3" footer="0.3"/>
  <pageSetup scale="9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E25E3-0451-4842-8A04-1298E41719D2}">
  <dimension ref="A1:M53"/>
  <sheetViews>
    <sheetView topLeftCell="A7" workbookViewId="0">
      <selection activeCell="B38" sqref="B38"/>
    </sheetView>
  </sheetViews>
  <sheetFormatPr defaultRowHeight="15"/>
  <cols>
    <col min="1" max="1" width="8.7109375" customWidth="1"/>
    <col min="5" max="5" width="41.7109375" customWidth="1"/>
    <col min="6" max="6" width="18" customWidth="1"/>
    <col min="7" max="7" width="17.7109375" customWidth="1"/>
    <col min="8" max="8" width="16.7109375" customWidth="1"/>
    <col min="9" max="9" width="37" customWidth="1"/>
  </cols>
  <sheetData>
    <row r="1" spans="1:13" ht="22.15" customHeight="1">
      <c r="B1" s="429" t="s">
        <v>114</v>
      </c>
      <c r="C1" s="429"/>
      <c r="D1" s="429"/>
      <c r="E1" s="429"/>
      <c r="F1" s="429"/>
      <c r="G1" s="429"/>
      <c r="H1" s="429"/>
      <c r="I1" s="429"/>
      <c r="J1" s="315"/>
      <c r="K1" s="315"/>
      <c r="L1" s="315"/>
      <c r="M1" s="315"/>
    </row>
    <row r="2" spans="1:13" ht="24.6" customHeight="1">
      <c r="A2" s="430" t="s">
        <v>115</v>
      </c>
      <c r="B2" s="430"/>
      <c r="C2" s="430"/>
      <c r="D2" s="430"/>
      <c r="E2" s="430"/>
      <c r="F2" s="430"/>
      <c r="G2" s="431"/>
      <c r="H2" s="316" t="s">
        <v>116</v>
      </c>
      <c r="I2" s="317"/>
    </row>
    <row r="3" spans="1:13" ht="41.65" customHeight="1">
      <c r="A3" s="316" t="s">
        <v>117</v>
      </c>
      <c r="B3" s="316" t="s">
        <v>118</v>
      </c>
      <c r="C3" s="432" t="s">
        <v>119</v>
      </c>
      <c r="D3" s="432"/>
      <c r="E3" s="432"/>
      <c r="F3" s="354" t="s">
        <v>120</v>
      </c>
      <c r="G3" s="316" t="s">
        <v>121</v>
      </c>
      <c r="H3" s="316" t="s">
        <v>122</v>
      </c>
      <c r="I3" s="316" t="s">
        <v>123</v>
      </c>
      <c r="J3" s="438" t="s">
        <v>124</v>
      </c>
      <c r="K3" s="439"/>
      <c r="L3" s="439"/>
      <c r="M3" s="439"/>
    </row>
    <row r="4" spans="1:13">
      <c r="A4" s="318" t="s">
        <v>125</v>
      </c>
      <c r="B4" s="319">
        <v>2001</v>
      </c>
      <c r="C4" s="433" t="s">
        <v>126</v>
      </c>
      <c r="D4" s="434"/>
      <c r="E4" s="435"/>
      <c r="F4" s="320">
        <f>'Section A'!E9</f>
        <v>0</v>
      </c>
      <c r="G4" s="321"/>
      <c r="H4" s="322">
        <f t="shared" ref="H4:H10" si="0">F4-G4</f>
        <v>0</v>
      </c>
      <c r="I4" s="323" t="str">
        <f>IF(F4="","",IF(F4&lt;&gt;'Section A'!E9,"Total Must Equal 1A in Section A",""))</f>
        <v/>
      </c>
    </row>
    <row r="5" spans="1:13">
      <c r="A5" s="318" t="s">
        <v>127</v>
      </c>
      <c r="B5" s="319">
        <v>1001</v>
      </c>
      <c r="C5" s="350" t="s">
        <v>128</v>
      </c>
      <c r="D5" s="351"/>
      <c r="E5" s="352"/>
      <c r="F5" s="320">
        <f>'Section A'!E10</f>
        <v>0</v>
      </c>
      <c r="G5" s="321"/>
      <c r="H5" s="322">
        <f t="shared" si="0"/>
        <v>0</v>
      </c>
      <c r="I5" s="323" t="str">
        <f>IF(F5="","",IF(F5&lt;&gt;'Section A'!E10,"Total Must Equal 1B in Section A",""))</f>
        <v/>
      </c>
    </row>
    <row r="6" spans="1:13">
      <c r="A6" s="318" t="s">
        <v>129</v>
      </c>
      <c r="B6" s="319">
        <v>3001</v>
      </c>
      <c r="C6" s="433" t="s">
        <v>130</v>
      </c>
      <c r="D6" s="434"/>
      <c r="E6" s="435"/>
      <c r="F6" s="320">
        <f>'Section A'!E11</f>
        <v>0</v>
      </c>
      <c r="G6" s="321"/>
      <c r="H6" s="322">
        <f t="shared" si="0"/>
        <v>0</v>
      </c>
      <c r="I6" s="323" t="str">
        <f>IF(F6="","",IF(F6&lt;&gt;'Section A'!E11,"Total Must Equal 1C in Section A",""))</f>
        <v/>
      </c>
    </row>
    <row r="7" spans="1:13">
      <c r="A7" s="318" t="s">
        <v>131</v>
      </c>
      <c r="B7" s="319">
        <v>2002</v>
      </c>
      <c r="C7" s="433" t="s">
        <v>132</v>
      </c>
      <c r="D7" s="434"/>
      <c r="E7" s="435"/>
      <c r="F7" s="320">
        <f>'Section A'!E12</f>
        <v>0</v>
      </c>
      <c r="G7" s="321"/>
      <c r="H7" s="322">
        <f t="shared" si="0"/>
        <v>0</v>
      </c>
      <c r="I7" s="323" t="str">
        <f>IF(F7="","",IF(F7&lt;&gt;'Section A'!E12,"Total Must Equal 2A in Section A",""))</f>
        <v/>
      </c>
    </row>
    <row r="8" spans="1:13">
      <c r="A8" s="318" t="s">
        <v>133</v>
      </c>
      <c r="B8" s="319">
        <v>1002</v>
      </c>
      <c r="C8" s="350" t="s">
        <v>134</v>
      </c>
      <c r="D8" s="351"/>
      <c r="E8" s="352"/>
      <c r="F8" s="320">
        <f>'Section A'!E13</f>
        <v>0</v>
      </c>
      <c r="G8" s="321"/>
      <c r="H8" s="322">
        <f t="shared" si="0"/>
        <v>0</v>
      </c>
      <c r="I8" s="323" t="str">
        <f>IF(F8="","",IF(F8&lt;&gt;'Section A'!E13,"Total Must Equal 2B in Section A",""))</f>
        <v/>
      </c>
    </row>
    <row r="9" spans="1:13">
      <c r="A9" s="318" t="s">
        <v>135</v>
      </c>
      <c r="B9" s="319">
        <v>3002</v>
      </c>
      <c r="C9" s="433" t="s">
        <v>136</v>
      </c>
      <c r="D9" s="434"/>
      <c r="E9" s="435"/>
      <c r="F9" s="320">
        <f>'Section A'!E14</f>
        <v>0</v>
      </c>
      <c r="G9" s="321"/>
      <c r="H9" s="322">
        <f t="shared" si="0"/>
        <v>0</v>
      </c>
      <c r="I9" s="323" t="str">
        <f>IF(F9="","",IF(F9&lt;&gt;'Section A'!E14,"Total Must Equal 2C in Section A",""))</f>
        <v/>
      </c>
    </row>
    <row r="10" spans="1:13">
      <c r="A10" s="344">
        <v>13</v>
      </c>
      <c r="B10" s="319">
        <v>1013</v>
      </c>
      <c r="C10" s="440" t="s">
        <v>137</v>
      </c>
      <c r="D10" s="441"/>
      <c r="E10" s="442"/>
      <c r="F10" s="320">
        <f>'Section A'!E25</f>
        <v>0</v>
      </c>
      <c r="G10" s="321"/>
      <c r="H10" s="322">
        <f t="shared" si="0"/>
        <v>0</v>
      </c>
      <c r="I10" s="323" t="str">
        <f>IF(F10="","",IF(F10&lt;&gt;'Section A'!E25,"Total Must Equal 13 in Section A",""))</f>
        <v/>
      </c>
    </row>
    <row r="11" spans="1:13">
      <c r="A11" s="333" t="s">
        <v>138</v>
      </c>
      <c r="B11" s="318">
        <v>2510</v>
      </c>
      <c r="C11" s="433" t="s">
        <v>139</v>
      </c>
      <c r="D11" s="434"/>
      <c r="E11" s="435"/>
      <c r="F11" s="324">
        <f>SUM(F12:F13)</f>
        <v>0</v>
      </c>
      <c r="G11" s="324">
        <f>SUM(G12:G13)</f>
        <v>0</v>
      </c>
      <c r="H11" s="325">
        <f t="shared" ref="H11:H35" si="1">F11-G11</f>
        <v>0</v>
      </c>
      <c r="I11" s="323" t="str">
        <f>IF(F11="","",IF(F11&lt;&gt;'Section A'!E27,"Total Must Equal 15A in Section A",""))</f>
        <v/>
      </c>
    </row>
    <row r="12" spans="1:13">
      <c r="A12" s="328"/>
      <c r="B12" s="327">
        <v>2511</v>
      </c>
      <c r="C12" s="326"/>
      <c r="D12" s="436" t="s">
        <v>140</v>
      </c>
      <c r="E12" s="437"/>
      <c r="F12" s="321"/>
      <c r="G12" s="321"/>
      <c r="H12" s="329">
        <f t="shared" si="1"/>
        <v>0</v>
      </c>
      <c r="I12" s="330" t="s">
        <v>141</v>
      </c>
    </row>
    <row r="13" spans="1:13">
      <c r="A13" s="328"/>
      <c r="B13" s="327">
        <v>2512</v>
      </c>
      <c r="C13" s="326"/>
      <c r="D13" s="436" t="s">
        <v>142</v>
      </c>
      <c r="E13" s="437"/>
      <c r="F13" s="321"/>
      <c r="G13" s="321"/>
      <c r="H13" s="329">
        <f t="shared" si="1"/>
        <v>0</v>
      </c>
      <c r="I13" s="330" t="s">
        <v>143</v>
      </c>
    </row>
    <row r="14" spans="1:13">
      <c r="A14" s="333" t="s">
        <v>144</v>
      </c>
      <c r="B14" s="319">
        <v>2520</v>
      </c>
      <c r="C14" s="433" t="s">
        <v>145</v>
      </c>
      <c r="D14" s="434"/>
      <c r="E14" s="435"/>
      <c r="F14" s="324">
        <f>SUM(F15:F19)</f>
        <v>0</v>
      </c>
      <c r="G14" s="324">
        <f>SUM(G15:G19)</f>
        <v>0</v>
      </c>
      <c r="H14" s="325">
        <f t="shared" si="1"/>
        <v>0</v>
      </c>
      <c r="I14" s="323" t="str">
        <f>IF(F14="","",IF(F14&lt;&gt;'Section A'!E28,"Total Must Equal 15B in Section A",""))</f>
        <v/>
      </c>
    </row>
    <row r="15" spans="1:13">
      <c r="A15" s="328"/>
      <c r="B15" s="327">
        <v>2521</v>
      </c>
      <c r="C15" s="326"/>
      <c r="D15" s="436" t="s">
        <v>146</v>
      </c>
      <c r="E15" s="437"/>
      <c r="F15" s="334"/>
      <c r="G15" s="334"/>
      <c r="H15" s="329">
        <f t="shared" si="1"/>
        <v>0</v>
      </c>
      <c r="I15" s="330" t="s">
        <v>143</v>
      </c>
    </row>
    <row r="16" spans="1:13">
      <c r="A16" s="328"/>
      <c r="B16" s="327">
        <v>2522</v>
      </c>
      <c r="C16" s="326"/>
      <c r="D16" s="436" t="s">
        <v>147</v>
      </c>
      <c r="E16" s="437"/>
      <c r="F16" s="334"/>
      <c r="G16" s="334"/>
      <c r="H16" s="329">
        <f t="shared" si="1"/>
        <v>0</v>
      </c>
      <c r="I16" s="330" t="s">
        <v>143</v>
      </c>
    </row>
    <row r="17" spans="1:9">
      <c r="A17" s="328"/>
      <c r="B17" s="327">
        <v>2523</v>
      </c>
      <c r="C17" s="326"/>
      <c r="D17" s="436" t="s">
        <v>148</v>
      </c>
      <c r="E17" s="437"/>
      <c r="F17" s="334"/>
      <c r="G17" s="334"/>
      <c r="H17" s="329">
        <f t="shared" si="1"/>
        <v>0</v>
      </c>
      <c r="I17" s="330" t="s">
        <v>143</v>
      </c>
    </row>
    <row r="18" spans="1:9">
      <c r="A18" s="328"/>
      <c r="B18" s="327">
        <v>2524</v>
      </c>
      <c r="C18" s="326"/>
      <c r="D18" s="436" t="s">
        <v>149</v>
      </c>
      <c r="E18" s="437"/>
      <c r="F18" s="334"/>
      <c r="G18" s="334"/>
      <c r="H18" s="329">
        <f t="shared" si="1"/>
        <v>0</v>
      </c>
      <c r="I18" s="330" t="s">
        <v>143</v>
      </c>
    </row>
    <row r="19" spans="1:9">
      <c r="A19" s="328"/>
      <c r="B19" s="327">
        <v>2525</v>
      </c>
      <c r="C19" s="326"/>
      <c r="D19" s="436" t="s">
        <v>150</v>
      </c>
      <c r="E19" s="437"/>
      <c r="F19" s="334"/>
      <c r="G19" s="334"/>
      <c r="H19" s="329">
        <f t="shared" si="1"/>
        <v>0</v>
      </c>
      <c r="I19" s="330" t="s">
        <v>143</v>
      </c>
    </row>
    <row r="20" spans="1:9">
      <c r="A20" s="333" t="s">
        <v>151</v>
      </c>
      <c r="B20" s="318">
        <v>2530</v>
      </c>
      <c r="C20" s="433" t="s">
        <v>152</v>
      </c>
      <c r="D20" s="434"/>
      <c r="E20" s="435"/>
      <c r="F20" s="324">
        <f>SUM(F21:F32)</f>
        <v>0</v>
      </c>
      <c r="G20" s="324">
        <f>SUM(G21:G32)</f>
        <v>0</v>
      </c>
      <c r="H20" s="325">
        <f t="shared" si="1"/>
        <v>0</v>
      </c>
      <c r="I20" s="323" t="str">
        <f>IF(F20="","",IF(F20&lt;&gt;'Section A'!E29,"Total Must Equal 15C in Section A",""))</f>
        <v/>
      </c>
    </row>
    <row r="21" spans="1:9">
      <c r="A21" s="326"/>
      <c r="B21" s="326"/>
      <c r="C21" s="335"/>
      <c r="D21" s="436" t="s">
        <v>153</v>
      </c>
      <c r="E21" s="437"/>
      <c r="F21" s="336"/>
      <c r="G21" s="336"/>
      <c r="H21" s="329">
        <f t="shared" si="1"/>
        <v>0</v>
      </c>
      <c r="I21" s="330" t="s">
        <v>154</v>
      </c>
    </row>
    <row r="22" spans="1:9">
      <c r="A22" s="326"/>
      <c r="B22" s="326"/>
      <c r="C22" s="335"/>
      <c r="D22" s="436" t="s">
        <v>155</v>
      </c>
      <c r="E22" s="437"/>
      <c r="F22" s="336"/>
      <c r="G22" s="336"/>
      <c r="H22" s="329">
        <f t="shared" si="1"/>
        <v>0</v>
      </c>
      <c r="I22" s="326" t="s">
        <v>156</v>
      </c>
    </row>
    <row r="23" spans="1:9">
      <c r="A23" s="326"/>
      <c r="B23" s="326"/>
      <c r="C23" s="335"/>
      <c r="D23" s="436" t="s">
        <v>157</v>
      </c>
      <c r="E23" s="437"/>
      <c r="F23" s="336"/>
      <c r="G23" s="336"/>
      <c r="H23" s="329">
        <f t="shared" si="1"/>
        <v>0</v>
      </c>
      <c r="I23" s="330" t="s">
        <v>154</v>
      </c>
    </row>
    <row r="24" spans="1:9">
      <c r="A24" s="326"/>
      <c r="B24" s="326"/>
      <c r="C24" s="335"/>
      <c r="D24" s="348" t="s">
        <v>158</v>
      </c>
      <c r="E24" s="349"/>
      <c r="F24" s="336"/>
      <c r="G24" s="336"/>
      <c r="H24" s="329">
        <f t="shared" si="1"/>
        <v>0</v>
      </c>
      <c r="I24" s="330" t="s">
        <v>154</v>
      </c>
    </row>
    <row r="25" spans="1:9">
      <c r="A25" s="326"/>
      <c r="B25" s="326"/>
      <c r="C25" s="335"/>
      <c r="D25" s="348" t="s">
        <v>159</v>
      </c>
      <c r="E25" s="349"/>
      <c r="F25" s="336"/>
      <c r="G25" s="336"/>
      <c r="H25" s="329">
        <f t="shared" si="1"/>
        <v>0</v>
      </c>
      <c r="I25" s="330" t="s">
        <v>154</v>
      </c>
    </row>
    <row r="26" spans="1:9">
      <c r="A26" s="326"/>
      <c r="B26" s="326"/>
      <c r="C26" s="335"/>
      <c r="D26" s="436" t="s">
        <v>160</v>
      </c>
      <c r="E26" s="437"/>
      <c r="F26" s="321"/>
      <c r="G26" s="321"/>
      <c r="H26" s="329">
        <f t="shared" si="1"/>
        <v>0</v>
      </c>
      <c r="I26" s="326" t="s">
        <v>161</v>
      </c>
    </row>
    <row r="27" spans="1:9">
      <c r="A27" s="326"/>
      <c r="B27" s="326"/>
      <c r="C27" s="335"/>
      <c r="D27" s="436" t="s">
        <v>162</v>
      </c>
      <c r="E27" s="437"/>
      <c r="F27" s="336"/>
      <c r="G27" s="336"/>
      <c r="H27" s="329">
        <f t="shared" si="1"/>
        <v>0</v>
      </c>
      <c r="I27" s="330" t="s">
        <v>154</v>
      </c>
    </row>
    <row r="28" spans="1:9">
      <c r="A28" s="326"/>
      <c r="B28" s="326"/>
      <c r="C28" s="335"/>
      <c r="D28" s="436" t="s">
        <v>163</v>
      </c>
      <c r="E28" s="437"/>
      <c r="F28" s="336"/>
      <c r="G28" s="336"/>
      <c r="H28" s="329">
        <f t="shared" si="1"/>
        <v>0</v>
      </c>
      <c r="I28" s="326" t="s">
        <v>164</v>
      </c>
    </row>
    <row r="29" spans="1:9">
      <c r="A29" s="326"/>
      <c r="B29" s="326"/>
      <c r="C29" s="335"/>
      <c r="D29" s="436" t="s">
        <v>165</v>
      </c>
      <c r="E29" s="437"/>
      <c r="F29" s="336"/>
      <c r="G29" s="336"/>
      <c r="H29" s="329">
        <f t="shared" si="1"/>
        <v>0</v>
      </c>
      <c r="I29" s="330" t="s">
        <v>154</v>
      </c>
    </row>
    <row r="30" spans="1:9">
      <c r="A30" s="326"/>
      <c r="B30" s="326"/>
      <c r="C30" s="335"/>
      <c r="D30" s="436" t="s">
        <v>166</v>
      </c>
      <c r="E30" s="437"/>
      <c r="F30" s="336"/>
      <c r="G30" s="336"/>
      <c r="H30" s="329">
        <f t="shared" si="1"/>
        <v>0</v>
      </c>
      <c r="I30" s="330" t="s">
        <v>154</v>
      </c>
    </row>
    <row r="31" spans="1:9">
      <c r="A31" s="326"/>
      <c r="B31" s="326"/>
      <c r="C31" s="335"/>
      <c r="D31" s="348" t="s">
        <v>167</v>
      </c>
      <c r="E31" s="349"/>
      <c r="F31" s="336"/>
      <c r="G31" s="336"/>
      <c r="H31" s="329">
        <f t="shared" si="1"/>
        <v>0</v>
      </c>
      <c r="I31" s="330" t="s">
        <v>154</v>
      </c>
    </row>
    <row r="32" spans="1:9">
      <c r="A32" s="326"/>
      <c r="B32" s="326"/>
      <c r="C32" s="335"/>
      <c r="D32" s="436" t="s">
        <v>168</v>
      </c>
      <c r="E32" s="437"/>
      <c r="F32" s="336"/>
      <c r="G32" s="336"/>
      <c r="H32" s="329">
        <f t="shared" si="1"/>
        <v>0</v>
      </c>
      <c r="I32" s="330" t="s">
        <v>154</v>
      </c>
    </row>
    <row r="33" spans="1:9">
      <c r="A33" s="318" t="s">
        <v>169</v>
      </c>
      <c r="B33" s="318">
        <v>2540</v>
      </c>
      <c r="C33" s="433" t="s">
        <v>170</v>
      </c>
      <c r="D33" s="434"/>
      <c r="E33" s="435"/>
      <c r="F33" s="324">
        <f>'Section A'!E30</f>
        <v>0</v>
      </c>
      <c r="G33" s="336"/>
      <c r="H33" s="325">
        <f t="shared" si="1"/>
        <v>0</v>
      </c>
      <c r="I33" s="330" t="s">
        <v>141</v>
      </c>
    </row>
    <row r="34" spans="1:9">
      <c r="A34" s="318" t="s">
        <v>171</v>
      </c>
      <c r="B34" s="318">
        <v>2550</v>
      </c>
      <c r="C34" s="350" t="s">
        <v>172</v>
      </c>
      <c r="D34" s="351"/>
      <c r="E34" s="352"/>
      <c r="F34" s="324">
        <f>'Section A'!E31</f>
        <v>0</v>
      </c>
      <c r="G34" s="336"/>
      <c r="H34" s="325">
        <f t="shared" si="1"/>
        <v>0</v>
      </c>
      <c r="I34" s="330" t="s">
        <v>154</v>
      </c>
    </row>
    <row r="35" spans="1:9">
      <c r="A35" s="318" t="s">
        <v>173</v>
      </c>
      <c r="B35" s="318">
        <v>3030</v>
      </c>
      <c r="C35" s="433" t="s">
        <v>174</v>
      </c>
      <c r="D35" s="434"/>
      <c r="E35" s="435"/>
      <c r="F35" s="324">
        <f>'Section A'!E32</f>
        <v>0</v>
      </c>
      <c r="G35" s="337"/>
      <c r="H35" s="337">
        <f t="shared" si="1"/>
        <v>0</v>
      </c>
      <c r="I35" s="323"/>
    </row>
    <row r="36" spans="1:9">
      <c r="A36" s="318" t="s">
        <v>175</v>
      </c>
      <c r="B36" s="318">
        <v>2017</v>
      </c>
      <c r="C36" s="433" t="s">
        <v>176</v>
      </c>
      <c r="D36" s="434"/>
      <c r="E36" s="435"/>
      <c r="F36" s="322">
        <f>'Section A'!E34</f>
        <v>0</v>
      </c>
      <c r="G36" s="337"/>
      <c r="H36" s="325"/>
      <c r="I36" s="323" t="str">
        <f>IF(F36="","",IF(F36&lt;&gt;'Section A'!E34,"Total Must Equal Indirect in Section A",""))</f>
        <v/>
      </c>
    </row>
    <row r="37" spans="1:9">
      <c r="A37" s="318" t="s">
        <v>177</v>
      </c>
      <c r="B37" s="318">
        <v>1017</v>
      </c>
      <c r="C37" s="350" t="s">
        <v>178</v>
      </c>
      <c r="D37" s="351"/>
      <c r="E37" s="352"/>
      <c r="F37" s="322">
        <f>'Section A'!E37</f>
        <v>0</v>
      </c>
      <c r="G37" s="337"/>
      <c r="H37" s="338">
        <f>SUM(H5+H8+H10)</f>
        <v>0</v>
      </c>
      <c r="I37" s="332" t="s">
        <v>179</v>
      </c>
    </row>
    <row r="38" spans="1:9">
      <c r="A38" s="328"/>
      <c r="B38" s="331" t="s">
        <v>180</v>
      </c>
      <c r="C38" s="447" t="s">
        <v>181</v>
      </c>
      <c r="D38" s="448"/>
      <c r="E38" s="449"/>
      <c r="F38" s="329">
        <f>SUM(F4,F5,F6,F7,F8,F9,F10,F11,F14,F20,F33,F34,F35,F36,F37)</f>
        <v>0</v>
      </c>
      <c r="G38" s="324"/>
      <c r="H38" s="338">
        <f>SUM(H4+H6+H7++H9+H11+H14+H20+H33+H34+H35)</f>
        <v>0</v>
      </c>
      <c r="I38" s="332" t="s">
        <v>182</v>
      </c>
    </row>
    <row r="39" spans="1:9">
      <c r="C39" s="443"/>
      <c r="D39" s="443"/>
      <c r="E39" s="443"/>
      <c r="F39" s="347"/>
      <c r="G39" s="347"/>
      <c r="H39" s="342"/>
      <c r="I39" s="343"/>
    </row>
    <row r="40" spans="1:9">
      <c r="C40" s="443"/>
      <c r="D40" s="443"/>
      <c r="E40" s="443"/>
      <c r="F40" s="347"/>
      <c r="G40" s="444"/>
      <c r="H40" s="444"/>
    </row>
    <row r="41" spans="1:9">
      <c r="C41" s="443" t="s">
        <v>183</v>
      </c>
      <c r="D41" s="443"/>
      <c r="E41" s="443"/>
      <c r="F41" s="339">
        <f>(SUM(H4+H5+H6+H7+H8+H9+H10+H11+H14+H20+H33+H34+H35))*$I$2</f>
        <v>0</v>
      </c>
      <c r="G41" s="444" t="s">
        <v>184</v>
      </c>
      <c r="H41" s="444"/>
    </row>
    <row r="42" spans="1:9">
      <c r="C42" s="443" t="s">
        <v>185</v>
      </c>
      <c r="D42" s="443"/>
      <c r="E42" s="443"/>
      <c r="F42" s="339">
        <f>'Section A'!E34</f>
        <v>0</v>
      </c>
      <c r="G42" s="444" t="s">
        <v>186</v>
      </c>
      <c r="H42" s="444"/>
    </row>
    <row r="43" spans="1:9" ht="15" customHeight="1">
      <c r="C43" s="443" t="s">
        <v>187</v>
      </c>
      <c r="D43" s="443"/>
      <c r="E43" s="443"/>
      <c r="F43" s="339">
        <f>'Section A'!E37</f>
        <v>0</v>
      </c>
      <c r="G43" s="444" t="s">
        <v>186</v>
      </c>
      <c r="H43" s="444"/>
      <c r="I43" s="346"/>
    </row>
    <row r="44" spans="1:9">
      <c r="C44" s="443" t="s">
        <v>188</v>
      </c>
      <c r="D44" s="443"/>
      <c r="E44" s="443"/>
      <c r="F44" s="339">
        <f>F41-F42-F43</f>
        <v>0</v>
      </c>
      <c r="G44" s="446" t="s">
        <v>189</v>
      </c>
      <c r="H44" s="446"/>
    </row>
    <row r="45" spans="1:9">
      <c r="C45" s="346"/>
      <c r="D45" s="346"/>
      <c r="E45" s="346"/>
      <c r="F45" s="340"/>
      <c r="G45" s="347"/>
    </row>
    <row r="46" spans="1:9">
      <c r="A46" s="341" t="s">
        <v>190</v>
      </c>
      <c r="F46" s="353"/>
      <c r="G46" s="353"/>
    </row>
    <row r="47" spans="1:9">
      <c r="A47" s="445"/>
      <c r="B47" s="445"/>
      <c r="C47" s="445"/>
      <c r="D47" s="445"/>
      <c r="E47" s="445"/>
      <c r="F47" s="445"/>
      <c r="G47" s="445"/>
      <c r="H47" s="445"/>
      <c r="I47" s="445"/>
    </row>
    <row r="48" spans="1:9">
      <c r="A48" s="445"/>
      <c r="B48" s="445"/>
      <c r="C48" s="445"/>
      <c r="D48" s="445"/>
      <c r="E48" s="445"/>
      <c r="F48" s="445"/>
      <c r="G48" s="445"/>
      <c r="H48" s="445"/>
      <c r="I48" s="445"/>
    </row>
    <row r="49" spans="1:9">
      <c r="A49" s="445"/>
      <c r="B49" s="445"/>
      <c r="C49" s="445"/>
      <c r="D49" s="445"/>
      <c r="E49" s="445"/>
      <c r="F49" s="445"/>
      <c r="G49" s="445"/>
      <c r="H49" s="445"/>
      <c r="I49" s="445"/>
    </row>
    <row r="50" spans="1:9">
      <c r="A50" s="445"/>
      <c r="B50" s="445"/>
      <c r="C50" s="445"/>
      <c r="D50" s="445"/>
      <c r="E50" s="445"/>
      <c r="F50" s="445"/>
      <c r="G50" s="445"/>
      <c r="H50" s="445"/>
      <c r="I50" s="445"/>
    </row>
    <row r="51" spans="1:9">
      <c r="F51" s="353"/>
      <c r="G51" s="353"/>
    </row>
    <row r="52" spans="1:9">
      <c r="A52" s="443" t="s">
        <v>191</v>
      </c>
      <c r="B52" s="443"/>
      <c r="C52" s="443"/>
      <c r="D52" s="443"/>
      <c r="E52" s="443"/>
      <c r="F52" s="443"/>
      <c r="G52" s="443"/>
      <c r="H52" s="443"/>
      <c r="I52" s="443"/>
    </row>
    <row r="53" spans="1:9">
      <c r="A53" t="s">
        <v>192</v>
      </c>
      <c r="F53" s="353"/>
      <c r="G53" s="353"/>
    </row>
  </sheetData>
  <sheetProtection algorithmName="SHA-512" hashValue="ps4whwJ9paX4qNZJ36XAQL3ZU0/sCJ5DEeOk3fYMzRizb/2QL1LVk1bUdzdRn4ABmqfSingmrIZniQou23w7MQ==" saltValue="T6ebXlR+gvbbSRg63Mw29Q==" spinCount="100000" sheet="1" objects="1" scenarios="1"/>
  <mergeCells count="45">
    <mergeCell ref="C42:E42"/>
    <mergeCell ref="G42:H42"/>
    <mergeCell ref="D21:E21"/>
    <mergeCell ref="D22:E22"/>
    <mergeCell ref="D23:E23"/>
    <mergeCell ref="D26:E26"/>
    <mergeCell ref="D27:E27"/>
    <mergeCell ref="D28:E28"/>
    <mergeCell ref="D29:E29"/>
    <mergeCell ref="D30:E30"/>
    <mergeCell ref="D32:E32"/>
    <mergeCell ref="C33:E33"/>
    <mergeCell ref="C41:E41"/>
    <mergeCell ref="G41:H41"/>
    <mergeCell ref="C36:E36"/>
    <mergeCell ref="C38:E38"/>
    <mergeCell ref="A47:I50"/>
    <mergeCell ref="A52:I52"/>
    <mergeCell ref="C43:E43"/>
    <mergeCell ref="G43:H43"/>
    <mergeCell ref="C44:E44"/>
    <mergeCell ref="G44:H44"/>
    <mergeCell ref="C39:E39"/>
    <mergeCell ref="C40:E40"/>
    <mergeCell ref="G40:H40"/>
    <mergeCell ref="C20:E20"/>
    <mergeCell ref="C35:E35"/>
    <mergeCell ref="D16:E16"/>
    <mergeCell ref="D17:E17"/>
    <mergeCell ref="D18:E18"/>
    <mergeCell ref="D19:E19"/>
    <mergeCell ref="J3:M3"/>
    <mergeCell ref="C4:E4"/>
    <mergeCell ref="C10:E10"/>
    <mergeCell ref="C6:E6"/>
    <mergeCell ref="C11:E11"/>
    <mergeCell ref="D12:E12"/>
    <mergeCell ref="D13:E13"/>
    <mergeCell ref="C14:E14"/>
    <mergeCell ref="D15:E15"/>
    <mergeCell ref="B1:I1"/>
    <mergeCell ref="A2:G2"/>
    <mergeCell ref="C3:E3"/>
    <mergeCell ref="C7:E7"/>
    <mergeCell ref="C9:E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AD45"/>
  <sheetViews>
    <sheetView zoomScaleNormal="100" workbookViewId="0">
      <selection activeCell="C5" sqref="C5"/>
    </sheetView>
  </sheetViews>
  <sheetFormatPr defaultColWidth="9.28515625" defaultRowHeight="12.75"/>
  <cols>
    <col min="1" max="1" width="2.7109375" style="118" customWidth="1"/>
    <col min="2" max="2" width="4.28515625" style="118" customWidth="1"/>
    <col min="3" max="3" width="3.7109375" style="118" customWidth="1"/>
    <col min="4" max="4" width="4" style="118" customWidth="1"/>
    <col min="5" max="5" width="15.42578125" style="118" customWidth="1"/>
    <col min="6" max="6" width="14.7109375" style="118" customWidth="1"/>
    <col min="7" max="7" width="19.28515625" style="118" customWidth="1"/>
    <col min="8" max="8" width="9.42578125" style="118" customWidth="1"/>
    <col min="9" max="9" width="7" style="118" customWidth="1"/>
    <col min="10" max="10" width="9.42578125" style="118" customWidth="1"/>
    <col min="11" max="11" width="5.28515625" style="118" customWidth="1"/>
    <col min="12" max="12" width="3.42578125" style="118" customWidth="1"/>
    <col min="13" max="13" width="13.28515625" style="118" customWidth="1"/>
    <col min="14" max="14" width="2.42578125" style="118" customWidth="1"/>
    <col min="15" max="15" width="15.7109375" style="118" customWidth="1"/>
    <col min="16" max="16" width="3" style="118" customWidth="1"/>
    <col min="17" max="17" width="3.42578125" style="118" customWidth="1"/>
    <col min="18" max="18" width="2.28515625" style="118" customWidth="1"/>
    <col min="19" max="19" width="2.42578125" style="118" customWidth="1"/>
    <col min="20" max="20" width="9.28515625" style="118"/>
    <col min="21" max="21" width="16.28515625" style="118" customWidth="1"/>
    <col min="22" max="16384" width="9.28515625" style="118"/>
  </cols>
  <sheetData>
    <row r="1" spans="2:30" ht="12.75" customHeight="1">
      <c r="B1" s="118" t="s">
        <v>63</v>
      </c>
      <c r="F1" s="450">
        <f>+'Section A'!B2</f>
        <v>0</v>
      </c>
      <c r="G1" s="450"/>
      <c r="H1" s="450"/>
      <c r="I1" s="450"/>
      <c r="J1" s="450"/>
      <c r="K1" s="450"/>
      <c r="L1" s="450"/>
      <c r="M1" s="118" t="s">
        <v>65</v>
      </c>
      <c r="O1" s="451" t="str">
        <f>+'Section A'!F2</f>
        <v>N/A</v>
      </c>
      <c r="P1" s="451"/>
    </row>
    <row r="2" spans="2:30" ht="15" customHeight="1">
      <c r="B2" s="457" t="s">
        <v>193</v>
      </c>
      <c r="C2" s="457"/>
      <c r="D2" s="457"/>
      <c r="E2" s="457"/>
      <c r="F2" s="457"/>
      <c r="G2" s="457"/>
      <c r="H2" s="457"/>
      <c r="I2" s="457"/>
      <c r="J2" s="457"/>
    </row>
    <row r="3" spans="2:30" ht="13.5" customHeight="1">
      <c r="B3" s="115"/>
      <c r="C3" s="458" t="s">
        <v>194</v>
      </c>
      <c r="D3" s="458"/>
      <c r="E3" s="458"/>
      <c r="F3" s="458"/>
      <c r="G3" s="458"/>
      <c r="H3" s="458"/>
      <c r="I3" s="458"/>
      <c r="J3" s="458"/>
      <c r="K3" s="458"/>
      <c r="L3" s="458"/>
      <c r="M3" s="458"/>
      <c r="N3" s="458"/>
      <c r="O3" s="458"/>
      <c r="P3" s="458"/>
      <c r="Q3" s="458"/>
    </row>
    <row r="4" spans="2:30" ht="6.75" customHeight="1">
      <c r="B4" s="115"/>
      <c r="C4" s="115"/>
      <c r="D4" s="115"/>
      <c r="E4" s="115"/>
      <c r="F4" s="115"/>
      <c r="G4" s="115"/>
      <c r="H4" s="115"/>
      <c r="I4" s="115"/>
      <c r="J4" s="115"/>
      <c r="K4" s="115"/>
      <c r="L4" s="115"/>
      <c r="M4" s="115"/>
      <c r="N4" s="115"/>
      <c r="O4" s="115"/>
      <c r="P4" s="115"/>
      <c r="Q4" s="115"/>
    </row>
    <row r="5" spans="2:30" ht="45.75" customHeight="1">
      <c r="B5" s="119" t="s">
        <v>195</v>
      </c>
      <c r="C5" s="170"/>
      <c r="D5" s="120"/>
      <c r="E5" s="453" t="s">
        <v>196</v>
      </c>
      <c r="F5" s="453"/>
      <c r="G5" s="453"/>
      <c r="H5" s="453"/>
      <c r="I5" s="453"/>
      <c r="J5" s="453"/>
      <c r="K5" s="453"/>
      <c r="L5" s="453"/>
      <c r="M5" s="453"/>
      <c r="N5" s="453"/>
      <c r="O5" s="453"/>
      <c r="P5" s="453"/>
      <c r="Q5" s="454"/>
      <c r="R5" s="121"/>
      <c r="T5" s="462" t="s">
        <v>197</v>
      </c>
      <c r="U5" s="462"/>
      <c r="V5" s="462"/>
      <c r="W5" s="462"/>
      <c r="X5" s="462"/>
      <c r="Y5" s="462"/>
      <c r="Z5" s="462"/>
    </row>
    <row r="6" spans="2:30" ht="15" customHeight="1">
      <c r="B6" s="122"/>
      <c r="C6" s="123"/>
      <c r="D6" s="123"/>
      <c r="E6" s="459" t="s">
        <v>198</v>
      </c>
      <c r="F6" s="459"/>
      <c r="G6" s="459"/>
      <c r="H6" s="459"/>
      <c r="I6" s="459"/>
      <c r="J6" s="459"/>
      <c r="K6" s="459"/>
      <c r="L6" s="459"/>
      <c r="M6" s="459"/>
      <c r="N6" s="459"/>
      <c r="O6" s="459"/>
      <c r="P6" s="459"/>
      <c r="Q6" s="460"/>
      <c r="R6" s="121"/>
      <c r="T6" s="124"/>
      <c r="U6" s="121"/>
      <c r="V6" s="121"/>
      <c r="W6" s="121"/>
      <c r="X6" s="121"/>
      <c r="Y6" s="121"/>
      <c r="Z6" s="121"/>
      <c r="AA6" s="121"/>
      <c r="AB6" s="121"/>
      <c r="AC6" s="121"/>
      <c r="AD6" s="121"/>
    </row>
    <row r="7" spans="2:30" ht="6.75" customHeight="1">
      <c r="B7" s="125"/>
      <c r="C7" s="117"/>
      <c r="D7" s="117"/>
      <c r="E7" s="117"/>
      <c r="F7" s="117"/>
      <c r="G7" s="117"/>
      <c r="H7" s="117"/>
      <c r="I7" s="117"/>
      <c r="J7" s="117"/>
      <c r="K7" s="117"/>
      <c r="L7" s="117"/>
      <c r="M7" s="117"/>
      <c r="N7" s="117"/>
      <c r="O7" s="117"/>
      <c r="P7" s="117"/>
      <c r="Q7" s="117"/>
      <c r="R7" s="121"/>
      <c r="T7" s="121"/>
      <c r="U7" s="121"/>
      <c r="V7" s="121"/>
      <c r="W7" s="121"/>
      <c r="X7" s="121"/>
      <c r="Y7" s="121"/>
      <c r="Z7" s="121"/>
      <c r="AA7" s="121"/>
      <c r="AB7" s="121"/>
      <c r="AC7" s="121"/>
      <c r="AD7" s="121"/>
    </row>
    <row r="8" spans="2:30" ht="28.5" customHeight="1">
      <c r="B8" s="461" t="s">
        <v>199</v>
      </c>
      <c r="C8" s="461"/>
      <c r="D8" s="461"/>
      <c r="E8" s="461"/>
      <c r="F8" s="461"/>
      <c r="G8" s="461"/>
      <c r="H8" s="461"/>
      <c r="I8" s="461"/>
      <c r="J8" s="461"/>
      <c r="K8" s="461"/>
      <c r="L8" s="461"/>
      <c r="M8" s="461"/>
      <c r="N8" s="461"/>
      <c r="O8" s="461"/>
      <c r="P8" s="461"/>
      <c r="Q8" s="461"/>
      <c r="R8" s="121"/>
      <c r="T8" s="462" t="s">
        <v>200</v>
      </c>
      <c r="U8" s="462"/>
      <c r="V8" s="462"/>
      <c r="W8" s="462"/>
      <c r="X8" s="462"/>
      <c r="Y8" s="124"/>
      <c r="Z8" s="126"/>
      <c r="AA8" s="126"/>
      <c r="AB8" s="126"/>
      <c r="AC8" s="126"/>
      <c r="AD8" s="126"/>
    </row>
    <row r="9" spans="2:30" ht="18" customHeight="1">
      <c r="B9" s="115"/>
      <c r="C9" s="127" t="s">
        <v>201</v>
      </c>
      <c r="D9" s="461" t="s">
        <v>202</v>
      </c>
      <c r="E9" s="461"/>
      <c r="F9" s="461"/>
      <c r="G9" s="461"/>
      <c r="H9" s="461"/>
      <c r="I9" s="461"/>
      <c r="J9" s="461"/>
      <c r="K9" s="461"/>
      <c r="L9" s="461"/>
      <c r="M9" s="461"/>
      <c r="N9" s="461"/>
      <c r="O9" s="461"/>
      <c r="P9" s="461"/>
      <c r="Q9" s="461"/>
      <c r="R9" s="121"/>
      <c r="T9" s="128"/>
      <c r="U9" s="129"/>
      <c r="V9" s="129"/>
      <c r="W9" s="129"/>
      <c r="X9" s="129"/>
      <c r="Y9" s="129"/>
      <c r="Z9" s="129"/>
      <c r="AA9" s="129"/>
      <c r="AB9" s="129"/>
      <c r="AC9" s="129"/>
      <c r="AD9" s="129"/>
    </row>
    <row r="10" spans="2:30" ht="17.25" customHeight="1">
      <c r="B10" s="115"/>
      <c r="C10" s="127" t="s">
        <v>203</v>
      </c>
      <c r="D10" s="461" t="s">
        <v>204</v>
      </c>
      <c r="E10" s="461"/>
      <c r="F10" s="461"/>
      <c r="G10" s="461"/>
      <c r="H10" s="461"/>
      <c r="I10" s="461"/>
      <c r="J10" s="461"/>
      <c r="K10" s="461"/>
      <c r="L10" s="461"/>
      <c r="M10" s="461"/>
      <c r="N10" s="461"/>
      <c r="O10" s="461"/>
      <c r="P10" s="461"/>
      <c r="Q10" s="461"/>
      <c r="R10" s="121"/>
      <c r="T10" s="356"/>
      <c r="U10" s="130"/>
      <c r="V10" s="130"/>
      <c r="W10" s="130"/>
      <c r="X10" s="130"/>
      <c r="Y10" s="130"/>
      <c r="Z10" s="130"/>
      <c r="AA10" s="130"/>
      <c r="AB10" s="130"/>
      <c r="AC10" s="130"/>
      <c r="AD10" s="130"/>
    </row>
    <row r="11" spans="2:30" ht="14.25" customHeight="1">
      <c r="B11" s="117"/>
      <c r="C11" s="127" t="s">
        <v>205</v>
      </c>
      <c r="D11" s="473" t="s">
        <v>206</v>
      </c>
      <c r="E11" s="473"/>
      <c r="F11" s="473"/>
      <c r="G11" s="473"/>
      <c r="H11" s="473"/>
      <c r="I11" s="473"/>
      <c r="J11" s="473"/>
      <c r="K11" s="473"/>
      <c r="L11" s="473"/>
      <c r="M11" s="473"/>
      <c r="N11" s="473"/>
      <c r="O11" s="473"/>
      <c r="P11" s="473"/>
      <c r="Q11" s="473"/>
      <c r="R11" s="121"/>
      <c r="T11" s="452"/>
      <c r="U11" s="452"/>
      <c r="V11" s="452"/>
      <c r="W11" s="452"/>
      <c r="X11" s="452"/>
      <c r="Y11" s="452"/>
      <c r="Z11" s="121"/>
      <c r="AA11" s="121"/>
      <c r="AB11" s="121"/>
      <c r="AC11" s="121"/>
      <c r="AD11" s="121"/>
    </row>
    <row r="12" spans="2:30" ht="8.25" customHeight="1">
      <c r="B12" s="117"/>
      <c r="C12" s="131"/>
      <c r="D12" s="131"/>
      <c r="E12" s="131"/>
      <c r="F12" s="131"/>
      <c r="G12" s="131"/>
      <c r="H12" s="131"/>
      <c r="I12" s="131"/>
      <c r="J12" s="131"/>
      <c r="K12" s="131"/>
      <c r="L12" s="131"/>
      <c r="M12" s="131"/>
      <c r="N12" s="131"/>
      <c r="O12" s="131"/>
      <c r="P12" s="131"/>
      <c r="Q12" s="117"/>
      <c r="R12" s="121"/>
      <c r="T12" s="357"/>
      <c r="U12" s="357"/>
      <c r="V12" s="357"/>
      <c r="W12" s="357"/>
      <c r="X12" s="357"/>
      <c r="Y12" s="357"/>
    </row>
    <row r="13" spans="2:30" ht="42" customHeight="1">
      <c r="B13" s="358" t="s">
        <v>207</v>
      </c>
      <c r="C13" s="172"/>
      <c r="D13" s="120"/>
      <c r="E13" s="453" t="s">
        <v>208</v>
      </c>
      <c r="F13" s="453"/>
      <c r="G13" s="453"/>
      <c r="H13" s="453"/>
      <c r="I13" s="453"/>
      <c r="J13" s="453"/>
      <c r="K13" s="453"/>
      <c r="L13" s="453"/>
      <c r="M13" s="453"/>
      <c r="N13" s="453"/>
      <c r="O13" s="453"/>
      <c r="P13" s="453"/>
      <c r="Q13" s="454"/>
      <c r="R13" s="121"/>
    </row>
    <row r="14" spans="2:30" ht="13.5" customHeight="1">
      <c r="B14" s="132"/>
      <c r="C14" s="133"/>
      <c r="D14" s="117"/>
      <c r="E14" s="455" t="s">
        <v>209</v>
      </c>
      <c r="F14" s="455"/>
      <c r="G14" s="455"/>
      <c r="H14" s="455"/>
      <c r="I14" s="455"/>
      <c r="J14" s="455"/>
      <c r="K14" s="455"/>
      <c r="L14" s="455"/>
      <c r="M14" s="455"/>
      <c r="N14" s="455"/>
      <c r="O14" s="455"/>
      <c r="P14" s="455"/>
      <c r="Q14" s="456"/>
      <c r="R14" s="121"/>
    </row>
    <row r="15" spans="2:30" ht="48.75" customHeight="1">
      <c r="B15" s="359" t="s">
        <v>210</v>
      </c>
      <c r="C15" s="171"/>
      <c r="D15" s="117"/>
      <c r="E15" s="474" t="s">
        <v>211</v>
      </c>
      <c r="F15" s="474"/>
      <c r="G15" s="474"/>
      <c r="H15" s="474"/>
      <c r="I15" s="474"/>
      <c r="J15" s="474"/>
      <c r="K15" s="474"/>
      <c r="L15" s="474"/>
      <c r="M15" s="474"/>
      <c r="N15" s="474"/>
      <c r="O15" s="474"/>
      <c r="P15" s="474"/>
      <c r="Q15" s="475"/>
      <c r="R15" s="121"/>
    </row>
    <row r="16" spans="2:30" ht="18" customHeight="1">
      <c r="B16" s="134"/>
      <c r="C16" s="123"/>
      <c r="D16" s="123"/>
      <c r="E16" s="459" t="s">
        <v>212</v>
      </c>
      <c r="F16" s="476"/>
      <c r="G16" s="476"/>
      <c r="H16" s="476"/>
      <c r="I16" s="476"/>
      <c r="J16" s="476"/>
      <c r="K16" s="476"/>
      <c r="L16" s="476"/>
      <c r="M16" s="476"/>
      <c r="N16" s="476"/>
      <c r="O16" s="476"/>
      <c r="P16" s="476"/>
      <c r="Q16" s="477"/>
      <c r="R16" s="121"/>
      <c r="U16" s="452"/>
      <c r="V16" s="452"/>
      <c r="W16" s="452"/>
      <c r="X16" s="452"/>
      <c r="Y16" s="452"/>
      <c r="Z16" s="452"/>
    </row>
    <row r="17" spans="2:18" ht="5.25" customHeight="1">
      <c r="B17" s="115"/>
      <c r="C17" s="117"/>
      <c r="D17" s="117"/>
      <c r="E17" s="117"/>
      <c r="F17" s="117"/>
      <c r="G17" s="117"/>
      <c r="H17" s="117"/>
      <c r="I17" s="117"/>
      <c r="J17" s="117"/>
      <c r="K17" s="117"/>
      <c r="L17" s="117"/>
      <c r="M17" s="117"/>
      <c r="N17" s="117"/>
      <c r="O17" s="117"/>
      <c r="P17" s="117"/>
      <c r="Q17" s="117"/>
      <c r="R17" s="121"/>
    </row>
    <row r="18" spans="2:18" ht="37.5" customHeight="1">
      <c r="B18" s="358" t="s">
        <v>213</v>
      </c>
      <c r="C18" s="170"/>
      <c r="D18" s="120"/>
      <c r="E18" s="453" t="s">
        <v>214</v>
      </c>
      <c r="F18" s="453"/>
      <c r="G18" s="453"/>
      <c r="H18" s="453"/>
      <c r="I18" s="453"/>
      <c r="J18" s="453"/>
      <c r="K18" s="453"/>
      <c r="L18" s="453"/>
      <c r="M18" s="453"/>
      <c r="N18" s="453"/>
      <c r="O18" s="453"/>
      <c r="P18" s="453"/>
      <c r="Q18" s="454"/>
      <c r="R18" s="121"/>
    </row>
    <row r="19" spans="2:18" ht="27" customHeight="1">
      <c r="B19" s="134"/>
      <c r="C19" s="123"/>
      <c r="D19" s="123"/>
      <c r="E19" s="459" t="s">
        <v>215</v>
      </c>
      <c r="F19" s="459"/>
      <c r="G19" s="459"/>
      <c r="H19" s="459"/>
      <c r="I19" s="459"/>
      <c r="J19" s="459"/>
      <c r="K19" s="459"/>
      <c r="L19" s="459"/>
      <c r="M19" s="459"/>
      <c r="N19" s="459"/>
      <c r="O19" s="459"/>
      <c r="P19" s="459"/>
      <c r="Q19" s="460"/>
    </row>
    <row r="20" spans="2:18" ht="6" customHeight="1">
      <c r="B20" s="115"/>
      <c r="C20" s="115"/>
      <c r="D20" s="115"/>
      <c r="E20" s="115"/>
      <c r="F20" s="115"/>
      <c r="G20" s="115"/>
      <c r="H20" s="115"/>
      <c r="I20" s="115"/>
      <c r="J20" s="115"/>
      <c r="K20" s="115"/>
      <c r="L20" s="115"/>
      <c r="M20" s="115"/>
      <c r="N20" s="115"/>
      <c r="O20" s="115"/>
      <c r="P20" s="115"/>
      <c r="Q20" s="115"/>
    </row>
    <row r="21" spans="2:18">
      <c r="B21" s="463" t="s">
        <v>216</v>
      </c>
      <c r="C21" s="466"/>
      <c r="D21" s="120"/>
      <c r="E21" s="135" t="s">
        <v>217</v>
      </c>
      <c r="F21" s="120"/>
      <c r="G21" s="120"/>
      <c r="H21" s="120"/>
      <c r="I21" s="120"/>
      <c r="J21" s="120"/>
      <c r="K21" s="120"/>
      <c r="L21" s="120"/>
      <c r="M21" s="120"/>
      <c r="N21" s="120"/>
      <c r="O21" s="120"/>
      <c r="P21" s="120"/>
      <c r="Q21" s="136"/>
    </row>
    <row r="22" spans="2:18" ht="15" customHeight="1">
      <c r="B22" s="464"/>
      <c r="C22" s="467"/>
      <c r="D22" s="117"/>
      <c r="E22" s="137" t="s">
        <v>218</v>
      </c>
      <c r="F22" s="469" t="s">
        <v>219</v>
      </c>
      <c r="G22" s="469"/>
      <c r="H22" s="469"/>
      <c r="I22" s="469"/>
      <c r="J22" s="469"/>
      <c r="K22" s="469"/>
      <c r="L22" s="469"/>
      <c r="M22" s="469"/>
      <c r="N22" s="469"/>
      <c r="O22" s="469"/>
      <c r="P22" s="469"/>
      <c r="Q22" s="470"/>
    </row>
    <row r="23" spans="2:18" ht="14.25" customHeight="1">
      <c r="B23" s="464"/>
      <c r="C23" s="467"/>
      <c r="D23" s="117"/>
      <c r="E23" s="137" t="s">
        <v>218</v>
      </c>
      <c r="F23" s="471" t="s">
        <v>220</v>
      </c>
      <c r="G23" s="471"/>
      <c r="H23" s="471"/>
      <c r="I23" s="471"/>
      <c r="J23" s="471"/>
      <c r="K23" s="471"/>
      <c r="L23" s="471"/>
      <c r="M23" s="471"/>
      <c r="N23" s="471"/>
      <c r="O23" s="471"/>
      <c r="P23" s="471"/>
      <c r="Q23" s="472"/>
    </row>
    <row r="24" spans="2:18" ht="12.75" customHeight="1">
      <c r="B24" s="465"/>
      <c r="C24" s="468"/>
      <c r="D24" s="123"/>
      <c r="E24" s="138" t="s">
        <v>221</v>
      </c>
      <c r="F24" s="139"/>
      <c r="G24" s="139"/>
      <c r="H24" s="139"/>
      <c r="I24" s="139"/>
      <c r="J24" s="123"/>
      <c r="K24" s="123"/>
      <c r="L24" s="123"/>
      <c r="M24" s="123"/>
      <c r="N24" s="123"/>
      <c r="O24" s="123"/>
      <c r="P24" s="123"/>
      <c r="Q24" s="116"/>
    </row>
    <row r="25" spans="2:18" ht="12.75" customHeight="1">
      <c r="B25" s="137"/>
      <c r="C25" s="140"/>
      <c r="D25" s="117"/>
      <c r="E25" s="360"/>
      <c r="F25" s="133"/>
      <c r="G25" s="133"/>
      <c r="H25" s="133"/>
      <c r="I25" s="133"/>
      <c r="J25" s="117"/>
      <c r="K25" s="117"/>
      <c r="L25" s="117"/>
      <c r="M25" s="117"/>
      <c r="N25" s="117"/>
      <c r="O25" s="117"/>
      <c r="P25" s="117"/>
      <c r="Q25" s="117"/>
    </row>
    <row r="26" spans="2:18" ht="27" customHeight="1">
      <c r="B26" s="141" t="s">
        <v>222</v>
      </c>
      <c r="C26" s="169"/>
      <c r="D26" s="142"/>
      <c r="E26" s="479" t="s">
        <v>223</v>
      </c>
      <c r="F26" s="479"/>
      <c r="G26" s="479"/>
      <c r="H26" s="479"/>
      <c r="I26" s="479"/>
      <c r="J26" s="479"/>
      <c r="K26" s="479"/>
      <c r="L26" s="479"/>
      <c r="M26" s="479"/>
      <c r="N26" s="479"/>
      <c r="O26" s="479"/>
      <c r="P26" s="479"/>
      <c r="Q26" s="480"/>
    </row>
    <row r="27" spans="2:18" ht="33" customHeight="1" thickBot="1">
      <c r="B27" s="115"/>
      <c r="C27" s="115"/>
      <c r="D27" s="115"/>
      <c r="E27" s="115"/>
      <c r="F27" s="115"/>
      <c r="G27" s="115"/>
      <c r="H27" s="115"/>
      <c r="I27" s="115"/>
      <c r="J27" s="115"/>
      <c r="K27" s="115"/>
      <c r="L27" s="115"/>
      <c r="M27" s="115"/>
      <c r="N27" s="115"/>
      <c r="O27" s="115"/>
      <c r="P27" s="115"/>
      <c r="Q27" s="115"/>
    </row>
    <row r="28" spans="2:18" ht="5.25" customHeight="1" thickTop="1">
      <c r="B28" s="115"/>
      <c r="C28" s="115"/>
      <c r="D28" s="115"/>
      <c r="E28" s="115"/>
      <c r="F28" s="115"/>
      <c r="G28" s="143"/>
      <c r="H28" s="144"/>
      <c r="I28" s="144"/>
      <c r="J28" s="144"/>
      <c r="K28" s="144"/>
      <c r="L28" s="144"/>
      <c r="M28" s="144"/>
      <c r="N28" s="144"/>
      <c r="O28" s="144"/>
      <c r="P28" s="144"/>
      <c r="Q28" s="145"/>
    </row>
    <row r="29" spans="2:18" ht="14.25" customHeight="1">
      <c r="B29" s="481" t="s">
        <v>224</v>
      </c>
      <c r="C29" s="481"/>
      <c r="D29" s="481"/>
      <c r="E29" s="481"/>
      <c r="F29" s="482"/>
      <c r="G29" s="483" t="s">
        <v>225</v>
      </c>
      <c r="H29" s="474"/>
      <c r="I29" s="484"/>
      <c r="J29" s="484"/>
      <c r="K29" s="356" t="s">
        <v>226</v>
      </c>
      <c r="L29" s="485"/>
      <c r="M29" s="485"/>
      <c r="N29" s="128"/>
      <c r="O29" s="121" t="s">
        <v>227</v>
      </c>
      <c r="P29" s="356"/>
      <c r="Q29" s="146"/>
    </row>
    <row r="30" spans="2:18" ht="14.25" customHeight="1">
      <c r="B30" s="481"/>
      <c r="C30" s="481"/>
      <c r="D30" s="481"/>
      <c r="E30" s="481"/>
      <c r="F30" s="482"/>
      <c r="G30" s="483" t="s">
        <v>228</v>
      </c>
      <c r="H30" s="474"/>
      <c r="I30" s="474"/>
      <c r="J30" s="484"/>
      <c r="K30" s="484"/>
      <c r="L30" s="484"/>
      <c r="M30" s="484"/>
      <c r="N30" s="484"/>
      <c r="O30" s="484"/>
      <c r="P30" s="484"/>
      <c r="Q30" s="147"/>
    </row>
    <row r="31" spans="2:18" ht="14.25" customHeight="1">
      <c r="B31" s="481"/>
      <c r="C31" s="481"/>
      <c r="D31" s="481"/>
      <c r="E31" s="481"/>
      <c r="F31" s="482"/>
      <c r="G31" s="355" t="s">
        <v>229</v>
      </c>
      <c r="H31" s="148"/>
      <c r="I31" s="357" t="s">
        <v>230</v>
      </c>
      <c r="J31" s="453" t="s">
        <v>231</v>
      </c>
      <c r="K31" s="453"/>
      <c r="L31" s="453"/>
      <c r="M31" s="486"/>
      <c r="N31" s="486"/>
      <c r="O31" s="486"/>
      <c r="P31" s="486"/>
      <c r="Q31" s="147"/>
    </row>
    <row r="32" spans="2:18" ht="5.25" customHeight="1" thickBot="1">
      <c r="B32" s="115"/>
      <c r="C32" s="115"/>
      <c r="D32" s="115"/>
      <c r="E32" s="115"/>
      <c r="F32" s="115"/>
      <c r="G32" s="149"/>
      <c r="H32" s="150"/>
      <c r="I32" s="150"/>
      <c r="J32" s="150"/>
      <c r="K32" s="150"/>
      <c r="L32" s="150"/>
      <c r="M32" s="150"/>
      <c r="N32" s="150"/>
      <c r="O32" s="150"/>
      <c r="P32" s="150"/>
      <c r="Q32" s="151"/>
    </row>
    <row r="33" spans="2:25" ht="13.5" thickTop="1">
      <c r="B33" s="115"/>
      <c r="C33" s="115"/>
      <c r="D33" s="115"/>
      <c r="E33" s="115"/>
      <c r="F33" s="115"/>
      <c r="G33" s="115"/>
      <c r="H33" s="115"/>
      <c r="I33" s="115"/>
      <c r="J33" s="115"/>
      <c r="K33" s="115"/>
      <c r="L33" s="115"/>
      <c r="M33" s="115"/>
      <c r="N33" s="115"/>
      <c r="O33" s="115"/>
      <c r="P33" s="115"/>
      <c r="Q33" s="115"/>
    </row>
    <row r="34" spans="2:25">
      <c r="U34" s="121"/>
      <c r="V34" s="121"/>
      <c r="W34" s="121"/>
      <c r="X34" s="121"/>
      <c r="Y34" s="121"/>
    </row>
    <row r="35" spans="2:25">
      <c r="U35" s="121"/>
      <c r="V35" s="121"/>
      <c r="W35" s="121"/>
      <c r="X35" s="121"/>
      <c r="Y35" s="121"/>
    </row>
    <row r="36" spans="2:25">
      <c r="U36" s="121"/>
      <c r="V36" s="121"/>
      <c r="W36" s="121"/>
      <c r="X36" s="121"/>
      <c r="Y36" s="121"/>
    </row>
    <row r="37" spans="2:25" ht="13.5" customHeight="1">
      <c r="U37" s="121"/>
      <c r="V37" s="121"/>
      <c r="W37" s="121"/>
      <c r="X37" s="121"/>
      <c r="Y37" s="121"/>
    </row>
    <row r="38" spans="2:25" ht="16.5" customHeight="1">
      <c r="U38" s="121"/>
      <c r="V38" s="121"/>
      <c r="W38" s="121"/>
      <c r="X38" s="121"/>
      <c r="Y38" s="121"/>
    </row>
    <row r="39" spans="2:25">
      <c r="U39" s="478"/>
      <c r="V39" s="478"/>
      <c r="W39" s="478"/>
      <c r="X39" s="478"/>
      <c r="Y39" s="478"/>
    </row>
    <row r="40" spans="2:25">
      <c r="U40" s="478"/>
      <c r="V40" s="478"/>
      <c r="W40" s="478"/>
      <c r="X40" s="478"/>
      <c r="Y40" s="478"/>
    </row>
    <row r="41" spans="2:25">
      <c r="U41" s="478"/>
      <c r="V41" s="478"/>
      <c r="W41" s="478"/>
      <c r="X41" s="478"/>
      <c r="Y41" s="478"/>
    </row>
    <row r="42" spans="2:25">
      <c r="U42" s="121"/>
      <c r="V42" s="121"/>
      <c r="W42" s="121"/>
      <c r="X42" s="121"/>
      <c r="Y42" s="121"/>
    </row>
    <row r="43" spans="2:25">
      <c r="U43" s="121"/>
      <c r="V43" s="121"/>
      <c r="W43" s="121"/>
      <c r="X43" s="121"/>
      <c r="Y43" s="121"/>
    </row>
    <row r="44" spans="2:25">
      <c r="U44" s="121"/>
      <c r="V44" s="121"/>
      <c r="W44" s="121"/>
      <c r="X44" s="121"/>
      <c r="Y44" s="121"/>
    </row>
    <row r="45" spans="2:25">
      <c r="U45" s="121"/>
      <c r="V45" s="121"/>
      <c r="W45" s="121"/>
      <c r="X45" s="121"/>
      <c r="Y45" s="121"/>
    </row>
  </sheetData>
  <sheetProtection algorithmName="SHA-512" hashValue="FpBkCUN6oTIMhFCVrBlYaloTbQcIIkLddML26VjsM1qPyyjRka4px7NpMLXjnm65RHBXRsuvjB2W+iBogtsoXQ==" saltValue="3LT/h8JB35R/xbIVl7rhKg==" spinCount="100000" sheet="1" objects="1" scenarios="1"/>
  <mergeCells count="36">
    <mergeCell ref="U41:Y41"/>
    <mergeCell ref="E26:Q26"/>
    <mergeCell ref="B29:F31"/>
    <mergeCell ref="G29:H29"/>
    <mergeCell ref="I29:J29"/>
    <mergeCell ref="L29:M29"/>
    <mergeCell ref="G30:I30"/>
    <mergeCell ref="J30:P30"/>
    <mergeCell ref="J31:L31"/>
    <mergeCell ref="M31:P31"/>
    <mergeCell ref="U16:Z16"/>
    <mergeCell ref="E18:Q18"/>
    <mergeCell ref="E19:Q19"/>
    <mergeCell ref="U39:Y39"/>
    <mergeCell ref="U40:Y40"/>
    <mergeCell ref="B21:B24"/>
    <mergeCell ref="C21:C24"/>
    <mergeCell ref="F22:Q22"/>
    <mergeCell ref="F23:Q23"/>
    <mergeCell ref="D9:Q9"/>
    <mergeCell ref="D10:Q10"/>
    <mergeCell ref="D11:Q11"/>
    <mergeCell ref="E15:Q15"/>
    <mergeCell ref="E16:Q16"/>
    <mergeCell ref="F1:L1"/>
    <mergeCell ref="O1:P1"/>
    <mergeCell ref="T11:Y11"/>
    <mergeCell ref="E13:Q13"/>
    <mergeCell ref="E14:Q14"/>
    <mergeCell ref="B2:J2"/>
    <mergeCell ref="C3:Q3"/>
    <mergeCell ref="E5:Q5"/>
    <mergeCell ref="E6:Q6"/>
    <mergeCell ref="B8:Q8"/>
    <mergeCell ref="T5:Z5"/>
    <mergeCell ref="T8:X8"/>
  </mergeCells>
  <pageMargins left="0.7" right="0.7" top="0.75" bottom="0.75" header="0.3" footer="0.3"/>
  <pageSetup scale="9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37"/>
  <sheetViews>
    <sheetView zoomScaleNormal="100" workbookViewId="0"/>
  </sheetViews>
  <sheetFormatPr defaultColWidth="9.28515625" defaultRowHeight="15"/>
  <cols>
    <col min="1" max="3" width="44.42578125" style="237" customWidth="1"/>
    <col min="4" max="4" width="7.7109375" style="237" customWidth="1"/>
    <col min="5" max="6" width="9.28515625" style="237" customWidth="1"/>
    <col min="7" max="16384" width="9.28515625" style="237"/>
  </cols>
  <sheetData>
    <row r="1" spans="1:4" ht="20.100000000000001" customHeight="1">
      <c r="A1" s="277" t="str">
        <f>+'Section A'!A1</f>
        <v xml:space="preserve">STATE OF ILLINOIS </v>
      </c>
      <c r="B1" s="278" t="str">
        <f>+'Section A'!B1</f>
        <v>UNIFORM GRANT BUDGET TEMPLATE</v>
      </c>
      <c r="C1" s="279" t="str">
        <f>+'Section A'!E1</f>
        <v>Commerce &amp; Economic Opportunity</v>
      </c>
      <c r="D1" s="280" t="s">
        <v>232</v>
      </c>
    </row>
    <row r="2" spans="1:4" ht="20.100000000000001" customHeight="1">
      <c r="A2" s="279" t="str">
        <f>"Organization Name: "&amp;'Section A'!B2</f>
        <v xml:space="preserve">Organization Name: </v>
      </c>
      <c r="B2" s="277" t="str">
        <f>"NOFO # "&amp;'Section A'!F2</f>
        <v>NOFO # N/A</v>
      </c>
      <c r="C2" s="277" t="str">
        <f>"Fiscal Year "&amp;'Section A'!F3</f>
        <v>Fiscal Year 2026</v>
      </c>
    </row>
    <row r="3" spans="1:4" ht="20.100000000000001" customHeight="1">
      <c r="A3" s="489" t="s">
        <v>233</v>
      </c>
      <c r="B3" s="490"/>
      <c r="C3" s="281" t="str">
        <f>"Grant Number: "&amp;'Section A'!F4</f>
        <v xml:space="preserve">Grant Number: </v>
      </c>
    </row>
    <row r="4" spans="1:4" ht="20.100000000000001" customHeight="1">
      <c r="A4" s="282" t="s">
        <v>75</v>
      </c>
      <c r="B4" s="283"/>
      <c r="C4" s="284" t="s">
        <v>76</v>
      </c>
    </row>
    <row r="5" spans="1:4" ht="15" customHeight="1">
      <c r="A5" s="494" t="s">
        <v>234</v>
      </c>
      <c r="B5" s="495"/>
      <c r="C5" s="285"/>
    </row>
    <row r="6" spans="1:4" ht="15" customHeight="1">
      <c r="A6" s="498" t="s">
        <v>235</v>
      </c>
      <c r="B6" s="499"/>
      <c r="C6" s="286">
        <v>0</v>
      </c>
    </row>
    <row r="7" spans="1:4" ht="15" customHeight="1">
      <c r="A7" s="498" t="s">
        <v>236</v>
      </c>
      <c r="B7" s="499"/>
      <c r="C7" s="286">
        <v>0</v>
      </c>
    </row>
    <row r="8" spans="1:4" ht="15" customHeight="1">
      <c r="A8" s="500" t="s">
        <v>237</v>
      </c>
      <c r="B8" s="501"/>
      <c r="C8" s="286">
        <v>0</v>
      </c>
    </row>
    <row r="9" spans="1:4" ht="20.100000000000001" customHeight="1" thickBot="1">
      <c r="A9" s="496" t="s">
        <v>238</v>
      </c>
      <c r="B9" s="497"/>
      <c r="C9" s="287">
        <f>(C6+C7+C8)</f>
        <v>0</v>
      </c>
    </row>
    <row r="10" spans="1:4" ht="20.100000000000001" customHeight="1" thickBot="1">
      <c r="A10" s="491" t="s">
        <v>239</v>
      </c>
      <c r="B10" s="492"/>
      <c r="C10" s="493"/>
      <c r="D10" s="280" t="s">
        <v>240</v>
      </c>
    </row>
    <row r="11" spans="1:4" ht="28.5" customHeight="1">
      <c r="A11" s="282" t="s">
        <v>79</v>
      </c>
      <c r="B11" s="282" t="s">
        <v>80</v>
      </c>
      <c r="C11" s="284" t="s">
        <v>81</v>
      </c>
    </row>
    <row r="12" spans="1:4" ht="16.5" customHeight="1">
      <c r="A12" s="288" t="s">
        <v>241</v>
      </c>
      <c r="B12" s="289">
        <v>200.43</v>
      </c>
      <c r="C12" s="290">
        <f>+'1C'!G14</f>
        <v>0</v>
      </c>
    </row>
    <row r="13" spans="1:4" ht="16.5" customHeight="1">
      <c r="A13" s="288" t="s">
        <v>242</v>
      </c>
      <c r="B13" s="291">
        <v>200.43100000000001</v>
      </c>
      <c r="C13" s="290">
        <f>+'2C'!G13</f>
        <v>0</v>
      </c>
    </row>
    <row r="14" spans="1:4" ht="16.5" customHeight="1">
      <c r="A14" s="288" t="s">
        <v>243</v>
      </c>
      <c r="B14" s="291">
        <v>200.47399999999999</v>
      </c>
      <c r="C14" s="290">
        <f>+Travel!G13</f>
        <v>0</v>
      </c>
    </row>
    <row r="15" spans="1:4" ht="16.5" customHeight="1">
      <c r="A15" s="288" t="s">
        <v>89</v>
      </c>
      <c r="B15" s="291">
        <v>200.43899999999999</v>
      </c>
      <c r="C15" s="290">
        <f>+'Equipment '!D11</f>
        <v>0</v>
      </c>
    </row>
    <row r="16" spans="1:4" ht="16.5" customHeight="1">
      <c r="A16" s="288" t="s">
        <v>90</v>
      </c>
      <c r="B16" s="291">
        <v>200.94</v>
      </c>
      <c r="C16" s="290">
        <f>+Supplies!D14</f>
        <v>0</v>
      </c>
    </row>
    <row r="17" spans="1:3" ht="16.5" customHeight="1">
      <c r="A17" s="288" t="s">
        <v>91</v>
      </c>
      <c r="B17" s="291" t="s">
        <v>92</v>
      </c>
      <c r="C17" s="290">
        <f>+'Contractual Services'!C16</f>
        <v>0</v>
      </c>
    </row>
    <row r="18" spans="1:3" ht="16.5" customHeight="1">
      <c r="A18" s="288" t="s">
        <v>93</v>
      </c>
      <c r="B18" s="291">
        <v>200.459</v>
      </c>
      <c r="C18" s="290">
        <f>+Consultant!G10+Consultant!G27</f>
        <v>0</v>
      </c>
    </row>
    <row r="19" spans="1:3" ht="16.5" customHeight="1">
      <c r="A19" s="288" t="s">
        <v>94</v>
      </c>
      <c r="B19" s="291"/>
      <c r="C19" s="290">
        <f>+'Construction '!C10</f>
        <v>0</v>
      </c>
    </row>
    <row r="20" spans="1:3" ht="16.5" customHeight="1">
      <c r="A20" s="288" t="s">
        <v>95</v>
      </c>
      <c r="B20" s="291">
        <v>200.465</v>
      </c>
      <c r="C20" s="290">
        <f>+'Occupancy '!F12</f>
        <v>0</v>
      </c>
    </row>
    <row r="21" spans="1:3" ht="16.5" customHeight="1">
      <c r="A21" s="288" t="s">
        <v>96</v>
      </c>
      <c r="B21" s="291">
        <v>200.87</v>
      </c>
      <c r="C21" s="290">
        <f>+'R &amp; D '!C10</f>
        <v>0</v>
      </c>
    </row>
    <row r="22" spans="1:3" ht="16.5" customHeight="1">
      <c r="A22" s="288" t="s">
        <v>97</v>
      </c>
      <c r="B22" s="291"/>
      <c r="C22" s="290">
        <f>+'Telecommunications '!F12</f>
        <v>0</v>
      </c>
    </row>
    <row r="23" spans="1:3" ht="16.5" customHeight="1">
      <c r="A23" s="288" t="s">
        <v>98</v>
      </c>
      <c r="B23" s="291">
        <v>200.47200000000001</v>
      </c>
      <c r="C23" s="290">
        <f>+'Training &amp; Education'!F12</f>
        <v>0</v>
      </c>
    </row>
    <row r="24" spans="1:3" ht="16.5" customHeight="1">
      <c r="A24" s="288" t="s">
        <v>99</v>
      </c>
      <c r="B24" s="291" t="s">
        <v>100</v>
      </c>
      <c r="C24" s="290">
        <f>+'Direct Administrative '!G11</f>
        <v>0</v>
      </c>
    </row>
    <row r="25" spans="1:3" ht="16.5" customHeight="1">
      <c r="A25" s="288" t="s">
        <v>101</v>
      </c>
      <c r="B25" s="291"/>
      <c r="C25" s="290">
        <f>+'Miscellaneous (other) Costs '!F13</f>
        <v>0</v>
      </c>
    </row>
    <row r="26" spans="1:3" ht="16.5" customHeight="1">
      <c r="A26" s="292" t="s">
        <v>244</v>
      </c>
      <c r="B26" s="291"/>
      <c r="C26" s="290" t="e">
        <f>+#REF!</f>
        <v>#REF!</v>
      </c>
    </row>
    <row r="27" spans="1:3" ht="16.5" customHeight="1">
      <c r="A27" s="292" t="s">
        <v>245</v>
      </c>
      <c r="B27" s="291"/>
      <c r="C27" s="290">
        <v>0</v>
      </c>
    </row>
    <row r="28" spans="1:3" ht="16.5" customHeight="1">
      <c r="A28" s="288" t="s">
        <v>108</v>
      </c>
      <c r="B28" s="293">
        <v>200.41300000000001</v>
      </c>
      <c r="C28" s="290" t="e">
        <f>SUM(C12:C27)</f>
        <v>#REF!</v>
      </c>
    </row>
    <row r="29" spans="1:3" ht="16.5" customHeight="1">
      <c r="A29" s="294" t="s">
        <v>246</v>
      </c>
      <c r="B29" s="293">
        <v>200.41399999999999</v>
      </c>
      <c r="C29" s="290" t="e">
        <f>+#REF!</f>
        <v>#REF!</v>
      </c>
    </row>
    <row r="30" spans="1:3" ht="34.5" customHeight="1">
      <c r="A30" s="487" t="s">
        <v>247</v>
      </c>
      <c r="B30" s="488"/>
      <c r="C30" s="295"/>
    </row>
    <row r="31" spans="1:3" ht="22.5" customHeight="1">
      <c r="A31" s="296" t="s">
        <v>248</v>
      </c>
      <c r="B31" s="297"/>
      <c r="C31" s="290" t="e">
        <f>(C28+C29)</f>
        <v>#REF!</v>
      </c>
    </row>
    <row r="32" spans="1:3" ht="17.649999999999999" customHeight="1"/>
    <row r="33" ht="17.649999999999999" customHeight="1"/>
    <row r="34" ht="17.649999999999999" customHeight="1"/>
    <row r="36" ht="15" customHeight="1"/>
    <row r="37" ht="22.5" customHeight="1"/>
  </sheetData>
  <sheetProtection algorithmName="SHA-512" hashValue="rUaWWmg1qR7rwAwSXQATNSsatNjxTp74cWZfpD5Sbpm/kUtjvZUnZpSgIp/Ote5cxQOK2Ehvtsu4ZsgzVhE93Q==" saltValue="9P7jJZTBrQgf4VFxRVnFGQ==" spinCount="100000" sheet="1" objects="1" scenarios="1"/>
  <mergeCells count="8">
    <mergeCell ref="A30:B30"/>
    <mergeCell ref="A3:B3"/>
    <mergeCell ref="A10:C10"/>
    <mergeCell ref="A5:B5"/>
    <mergeCell ref="A9:B9"/>
    <mergeCell ref="A7:B7"/>
    <mergeCell ref="A8:B8"/>
    <mergeCell ref="A6:B6"/>
  </mergeCells>
  <pageMargins left="0.25" right="0.25" top="0.25" bottom="0.25" header="0.3" footer="0.3"/>
  <pageSetup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27"/>
  <sheetViews>
    <sheetView zoomScaleNormal="100" workbookViewId="0">
      <selection activeCell="A10" sqref="A10:C10"/>
    </sheetView>
  </sheetViews>
  <sheetFormatPr defaultColWidth="8.7109375" defaultRowHeight="15"/>
  <cols>
    <col min="1" max="9" width="14.28515625" customWidth="1"/>
  </cols>
  <sheetData>
    <row r="1" spans="1:9" ht="39.75" customHeight="1" thickTop="1" thickBot="1">
      <c r="A1" s="504" t="s">
        <v>249</v>
      </c>
      <c r="B1" s="505"/>
      <c r="C1" s="506"/>
      <c r="D1" s="504" t="s">
        <v>250</v>
      </c>
      <c r="E1" s="505"/>
      <c r="F1" s="506"/>
      <c r="G1" s="507" t="str">
        <f>"AGENCY: "&amp;'Section B'!C1</f>
        <v>AGENCY: Commerce &amp; Economic Opportunity</v>
      </c>
      <c r="H1" s="508"/>
      <c r="I1" s="509"/>
    </row>
    <row r="2" spans="1:9" ht="16.5" customHeight="1" thickTop="1" thickBot="1">
      <c r="A2" s="510" t="str">
        <f>"Organization Name: "&amp;'Section A'!B2</f>
        <v xml:space="preserve">Organization Name: </v>
      </c>
      <c r="B2" s="511"/>
      <c r="C2" s="511"/>
      <c r="D2" s="512" t="str">
        <f>"CSFA Description: "&amp;'Section A'!D3</f>
        <v>CSFA Description: WIOA Statewide Rapid Response</v>
      </c>
      <c r="E2" s="513"/>
      <c r="F2" s="514"/>
      <c r="G2" s="507" t="str">
        <f>"NOFO # "&amp;'Section A'!F2</f>
        <v>NOFO # N/A</v>
      </c>
      <c r="H2" s="508"/>
      <c r="I2" s="509"/>
    </row>
    <row r="3" spans="1:9" ht="16.5" customHeight="1" thickTop="1" thickBot="1">
      <c r="A3" s="512" t="str">
        <f>"CSFA #: "&amp;'Section A'!B3</f>
        <v>CSFA #: 420-30-0081</v>
      </c>
      <c r="B3" s="513"/>
      <c r="C3" s="513"/>
      <c r="D3" s="515" t="str">
        <f>"DUNS # "&amp;'Section A'!D2</f>
        <v xml:space="preserve">DUNS # </v>
      </c>
      <c r="E3" s="516"/>
      <c r="F3" s="517"/>
      <c r="G3" s="507" t="str">
        <f>"Fiscal Year(s): "&amp;'Section A'!F3</f>
        <v>Fiscal Year(s): 2026</v>
      </c>
      <c r="H3" s="508"/>
      <c r="I3" s="509"/>
    </row>
    <row r="4" spans="1:9" ht="15.75" thickTop="1"/>
    <row r="5" spans="1:9">
      <c r="A5" s="51" t="s">
        <v>251</v>
      </c>
      <c r="B5" s="50"/>
    </row>
    <row r="6" spans="1:9" ht="36" customHeight="1">
      <c r="A6" s="503" t="s">
        <v>252</v>
      </c>
      <c r="B6" s="503"/>
      <c r="C6" s="503"/>
      <c r="D6" s="503"/>
      <c r="E6" s="503"/>
      <c r="F6" s="503"/>
      <c r="G6" s="503"/>
      <c r="H6" s="503"/>
      <c r="I6" s="503"/>
    </row>
    <row r="7" spans="1:9">
      <c r="A7" s="9"/>
      <c r="B7" s="10"/>
      <c r="C7" s="10"/>
      <c r="D7" s="10"/>
      <c r="E7" s="10"/>
      <c r="F7" s="10"/>
      <c r="G7" s="10"/>
      <c r="H7" s="10"/>
      <c r="I7" s="10"/>
    </row>
    <row r="8" spans="1:9">
      <c r="A8" s="9"/>
      <c r="B8" s="10"/>
      <c r="C8" s="10"/>
      <c r="D8" s="10"/>
      <c r="E8" s="10"/>
      <c r="F8" s="10"/>
      <c r="G8" s="10"/>
      <c r="H8" s="10"/>
      <c r="I8" s="10"/>
    </row>
    <row r="9" spans="1:9">
      <c r="A9" s="9"/>
      <c r="B9" s="10"/>
      <c r="C9" s="10"/>
      <c r="D9" s="10"/>
      <c r="E9" s="10"/>
      <c r="F9" s="10"/>
      <c r="G9" s="10"/>
      <c r="H9" s="10"/>
      <c r="I9" s="10"/>
    </row>
    <row r="10" spans="1:9">
      <c r="A10" s="518"/>
      <c r="B10" s="518"/>
      <c r="C10" s="518"/>
      <c r="D10" s="10"/>
      <c r="E10" s="518"/>
      <c r="F10" s="518"/>
      <c r="G10" s="518"/>
      <c r="H10" s="10"/>
      <c r="I10" s="10"/>
    </row>
    <row r="11" spans="1:9">
      <c r="A11" s="9" t="s">
        <v>253</v>
      </c>
      <c r="B11" s="10"/>
      <c r="C11" s="10"/>
      <c r="D11" s="10"/>
      <c r="E11" s="9" t="s">
        <v>253</v>
      </c>
      <c r="F11" s="10"/>
      <c r="G11" s="10"/>
      <c r="H11" s="10"/>
      <c r="I11" s="10"/>
    </row>
    <row r="12" spans="1:9">
      <c r="A12" s="9"/>
      <c r="B12" s="10"/>
      <c r="C12" s="10"/>
      <c r="D12" s="10"/>
      <c r="E12" s="9"/>
      <c r="F12" s="10"/>
      <c r="G12" s="10"/>
      <c r="H12" s="10"/>
      <c r="I12" s="10"/>
    </row>
    <row r="13" spans="1:9">
      <c r="A13" s="519"/>
      <c r="B13" s="519"/>
      <c r="C13" s="519"/>
      <c r="D13" s="10"/>
      <c r="E13" s="519"/>
      <c r="F13" s="519"/>
      <c r="G13" s="519"/>
      <c r="H13" s="10"/>
      <c r="I13" s="10"/>
    </row>
    <row r="14" spans="1:9">
      <c r="A14" s="9" t="s">
        <v>254</v>
      </c>
      <c r="B14" s="10"/>
      <c r="C14" s="10"/>
      <c r="D14" s="10"/>
      <c r="E14" s="9" t="s">
        <v>254</v>
      </c>
      <c r="F14" s="10"/>
      <c r="G14" s="10"/>
      <c r="H14" s="10"/>
      <c r="I14" s="10"/>
    </row>
    <row r="15" spans="1:9">
      <c r="A15" s="9"/>
      <c r="B15" s="10"/>
      <c r="C15" s="10"/>
      <c r="D15" s="10"/>
      <c r="E15" s="9"/>
      <c r="F15" s="10"/>
      <c r="G15" s="10"/>
      <c r="H15" s="10"/>
      <c r="I15" s="10"/>
    </row>
    <row r="16" spans="1:9">
      <c r="A16" s="518"/>
      <c r="B16" s="518"/>
      <c r="C16" s="518"/>
      <c r="D16" s="10"/>
      <c r="E16" s="518"/>
      <c r="F16" s="518"/>
      <c r="G16" s="518"/>
      <c r="H16" s="10"/>
      <c r="I16" s="10"/>
    </row>
    <row r="17" spans="1:9">
      <c r="A17" s="9" t="s">
        <v>255</v>
      </c>
      <c r="B17" s="10"/>
      <c r="C17" s="10"/>
      <c r="D17" s="10"/>
      <c r="E17" s="9" t="s">
        <v>255</v>
      </c>
      <c r="F17" s="10"/>
      <c r="G17" s="10"/>
      <c r="H17" s="10"/>
      <c r="I17" s="10"/>
    </row>
    <row r="18" spans="1:9">
      <c r="A18" s="9"/>
      <c r="B18" s="10"/>
      <c r="C18" s="10"/>
      <c r="D18" s="10"/>
      <c r="E18" s="9"/>
      <c r="F18" s="10"/>
      <c r="G18" s="10"/>
      <c r="H18" s="10"/>
      <c r="I18" s="10"/>
    </row>
    <row r="19" spans="1:9">
      <c r="A19" s="518"/>
      <c r="B19" s="518"/>
      <c r="C19" s="518"/>
      <c r="D19" s="10"/>
      <c r="E19" s="518"/>
      <c r="F19" s="518"/>
      <c r="G19" s="518"/>
      <c r="H19" s="10"/>
      <c r="I19" s="10"/>
    </row>
    <row r="20" spans="1:9">
      <c r="A20" s="9" t="s">
        <v>256</v>
      </c>
      <c r="B20" s="10"/>
      <c r="C20" s="10"/>
      <c r="D20" s="10"/>
      <c r="E20" s="9" t="s">
        <v>256</v>
      </c>
      <c r="F20" s="10"/>
      <c r="G20" s="10"/>
      <c r="H20" s="10"/>
      <c r="I20" s="10"/>
    </row>
    <row r="21" spans="1:9">
      <c r="A21" s="9" t="s">
        <v>257</v>
      </c>
      <c r="B21" s="10"/>
      <c r="C21" s="10"/>
      <c r="D21" s="10"/>
      <c r="E21" s="9" t="s">
        <v>258</v>
      </c>
      <c r="F21" s="10"/>
      <c r="G21" s="10"/>
      <c r="H21" s="10"/>
      <c r="I21" s="10"/>
    </row>
    <row r="22" spans="1:9" ht="28.5" customHeight="1">
      <c r="A22" s="518"/>
      <c r="B22" s="518"/>
      <c r="C22" s="518"/>
      <c r="D22" s="10"/>
      <c r="E22" s="518"/>
      <c r="F22" s="518"/>
      <c r="G22" s="518"/>
      <c r="H22" s="10"/>
      <c r="I22" s="10"/>
    </row>
    <row r="23" spans="1:9">
      <c r="A23" s="9" t="s">
        <v>259</v>
      </c>
      <c r="B23" s="10"/>
      <c r="C23" s="10"/>
      <c r="D23" s="10"/>
      <c r="E23" s="9" t="s">
        <v>259</v>
      </c>
      <c r="F23" s="10"/>
      <c r="G23" s="10"/>
      <c r="H23" s="10"/>
      <c r="I23" s="10"/>
    </row>
    <row r="24" spans="1:9">
      <c r="A24" s="10"/>
      <c r="B24" s="10"/>
      <c r="C24" s="10"/>
      <c r="D24" s="10"/>
      <c r="E24" s="10"/>
      <c r="F24" s="10"/>
      <c r="G24" s="10"/>
      <c r="H24" s="10"/>
      <c r="I24" s="10"/>
    </row>
    <row r="27" spans="1:9" ht="42.75" customHeight="1">
      <c r="A27" s="502" t="s">
        <v>260</v>
      </c>
      <c r="B27" s="502"/>
      <c r="C27" s="502"/>
      <c r="D27" s="502"/>
      <c r="E27" s="502"/>
      <c r="F27" s="502"/>
      <c r="G27" s="502"/>
    </row>
  </sheetData>
  <sheetProtection algorithmName="SHA-512" hashValue="4f9pVySwA6xthif5xjxWi/gNCvkZ/qr3Sr2X0k2abPbqP5HHJKN8zyXrgYsIDEczqzLRdyd4jIXTW3SsTmozkA==" saltValue="pg2FAviPsD+gfIUAUVFXYQ==" spinCount="100000" sheet="1" objects="1" scenarios="1"/>
  <mergeCells count="21">
    <mergeCell ref="E16:G16"/>
    <mergeCell ref="A19:C19"/>
    <mergeCell ref="E19:G19"/>
    <mergeCell ref="A22:C22"/>
    <mergeCell ref="E22:G22"/>
    <mergeCell ref="A27:G27"/>
    <mergeCell ref="A6:I6"/>
    <mergeCell ref="A1:C1"/>
    <mergeCell ref="G1:I1"/>
    <mergeCell ref="G2:I2"/>
    <mergeCell ref="G3:I3"/>
    <mergeCell ref="D1:F1"/>
    <mergeCell ref="A2:C2"/>
    <mergeCell ref="A3:C3"/>
    <mergeCell ref="D2:F2"/>
    <mergeCell ref="D3:F3"/>
    <mergeCell ref="A10:C10"/>
    <mergeCell ref="E10:G10"/>
    <mergeCell ref="A13:C13"/>
    <mergeCell ref="E13:G13"/>
    <mergeCell ref="A16:C16"/>
  </mergeCells>
  <printOptions horizontalCentered="1"/>
  <pageMargins left="0.25" right="0.25" top="0.25" bottom="0.25" header="0.3" footer="0.3"/>
  <pageSetup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0"/>
  <sheetViews>
    <sheetView workbookViewId="0">
      <selection sqref="A1:BF10"/>
    </sheetView>
  </sheetViews>
  <sheetFormatPr defaultColWidth="8.7109375" defaultRowHeight="15"/>
  <sheetData>
    <row r="1" spans="1:7">
      <c r="A1" s="520"/>
      <c r="B1" s="520"/>
      <c r="C1" s="520"/>
      <c r="D1" s="520"/>
      <c r="E1" s="520"/>
      <c r="F1" s="520"/>
      <c r="G1" s="520"/>
    </row>
    <row r="2" spans="1:7">
      <c r="A2" s="521"/>
      <c r="B2" s="521"/>
      <c r="C2" s="521"/>
      <c r="D2" s="521"/>
      <c r="E2" s="521"/>
      <c r="F2" s="521"/>
      <c r="G2" s="521"/>
    </row>
    <row r="3" spans="1:7">
      <c r="A3" s="2"/>
      <c r="B3" s="1"/>
    </row>
    <row r="4" spans="1:7">
      <c r="A4" s="4"/>
      <c r="B4" s="1"/>
      <c r="C4" s="1"/>
      <c r="D4" s="1"/>
      <c r="E4" s="1"/>
      <c r="F4" s="1"/>
      <c r="G4" s="1"/>
    </row>
    <row r="5" spans="1:7">
      <c r="A5" s="4"/>
      <c r="B5" s="1"/>
    </row>
    <row r="6" spans="1:7">
      <c r="A6" s="4"/>
      <c r="B6" s="1"/>
    </row>
    <row r="7" spans="1:7">
      <c r="A7" s="5"/>
      <c r="B7" s="1"/>
    </row>
    <row r="8" spans="1:7">
      <c r="A8" s="5"/>
      <c r="B8" s="1"/>
    </row>
    <row r="9" spans="1:7">
      <c r="A9" s="5"/>
      <c r="B9" s="3"/>
    </row>
    <row r="10" spans="1:7">
      <c r="B10" s="3"/>
    </row>
  </sheetData>
  <mergeCells count="2">
    <mergeCell ref="A1:G1"/>
    <mergeCell ref="A2:G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9D0A6-CC2D-44D8-9179-6C38125537F9}">
  <sheetPr>
    <pageSetUpPr fitToPage="1"/>
  </sheetPr>
  <dimension ref="A1:O25"/>
  <sheetViews>
    <sheetView zoomScaleNormal="100" workbookViewId="0">
      <selection activeCell="C6" sqref="C6:F6"/>
    </sheetView>
  </sheetViews>
  <sheetFormatPr defaultColWidth="8.7109375" defaultRowHeight="15"/>
  <cols>
    <col min="1" max="1" width="35.28515625" customWidth="1"/>
    <col min="2" max="2" width="25" customWidth="1"/>
    <col min="3" max="6" width="12.42578125" customWidth="1"/>
    <col min="7" max="7" width="15.28515625" customWidth="1"/>
    <col min="8" max="8" width="2.28515625" customWidth="1"/>
  </cols>
  <sheetData>
    <row r="1" spans="1:15" ht="25.5" customHeight="1">
      <c r="A1" s="522" t="s">
        <v>261</v>
      </c>
      <c r="B1" s="522"/>
      <c r="C1" s="522"/>
      <c r="D1" s="522"/>
      <c r="E1" s="522"/>
      <c r="F1" s="522"/>
      <c r="G1" s="8">
        <f>+'Section A'!B2</f>
        <v>0</v>
      </c>
      <c r="H1" s="53"/>
      <c r="I1" s="53"/>
      <c r="J1" s="53"/>
      <c r="K1" s="53"/>
      <c r="L1" s="53"/>
      <c r="M1" s="53"/>
      <c r="N1" s="53"/>
      <c r="O1" s="53"/>
    </row>
    <row r="2" spans="1:15" ht="92.45" customHeight="1">
      <c r="A2" s="523" t="s">
        <v>262</v>
      </c>
      <c r="B2" s="523"/>
      <c r="C2" s="523"/>
      <c r="D2" s="523"/>
      <c r="E2" s="523"/>
      <c r="F2" s="523"/>
      <c r="G2" s="523"/>
      <c r="H2" s="15"/>
      <c r="I2" s="15"/>
      <c r="J2" s="8"/>
    </row>
    <row r="3" spans="1:15" ht="6.75" customHeight="1">
      <c r="A3" s="15"/>
      <c r="B3" s="15"/>
      <c r="C3" s="15"/>
      <c r="D3" s="15"/>
      <c r="E3" s="15"/>
      <c r="F3" s="15"/>
      <c r="G3" s="15"/>
      <c r="H3" s="15"/>
      <c r="I3" s="15"/>
      <c r="J3" s="8"/>
    </row>
    <row r="4" spans="1:15" ht="6.75" customHeight="1">
      <c r="A4" s="13"/>
      <c r="B4" s="13"/>
      <c r="C4" s="13"/>
      <c r="D4" s="13"/>
      <c r="E4" s="13"/>
      <c r="F4" s="13"/>
      <c r="G4" s="12"/>
      <c r="H4" s="13"/>
      <c r="I4" s="11"/>
    </row>
    <row r="5" spans="1:15" ht="25.5">
      <c r="A5" s="187" t="s">
        <v>263</v>
      </c>
      <c r="B5" s="187" t="s">
        <v>264</v>
      </c>
      <c r="C5" s="14" t="s">
        <v>265</v>
      </c>
      <c r="D5" s="14" t="s">
        <v>266</v>
      </c>
      <c r="E5" s="187" t="s">
        <v>267</v>
      </c>
      <c r="F5" s="187" t="s">
        <v>268</v>
      </c>
      <c r="G5" s="187" t="s">
        <v>269</v>
      </c>
      <c r="H5" s="13"/>
      <c r="I5" s="110" t="s">
        <v>270</v>
      </c>
    </row>
    <row r="6" spans="1:15" s="92" customFormat="1">
      <c r="A6" s="189"/>
      <c r="B6" s="189"/>
      <c r="C6" s="73"/>
      <c r="D6" s="152"/>
      <c r="E6" s="74"/>
      <c r="F6" s="152"/>
      <c r="G6" s="72">
        <f>ROUND(C6*E6*F6,2)</f>
        <v>0</v>
      </c>
      <c r="H6" s="71"/>
      <c r="I6" s="91"/>
    </row>
    <row r="7" spans="1:15" s="92" customFormat="1">
      <c r="A7" s="189"/>
      <c r="B7" s="189"/>
      <c r="C7" s="73"/>
      <c r="D7" s="152"/>
      <c r="E7" s="74"/>
      <c r="F7" s="152"/>
      <c r="G7" s="72">
        <f>ROUND(C7*E7*F7,2)</f>
        <v>0</v>
      </c>
      <c r="H7" s="93"/>
      <c r="I7" s="94"/>
    </row>
    <row r="8" spans="1:15" s="92" customFormat="1">
      <c r="A8" s="189"/>
      <c r="B8" s="189"/>
      <c r="C8" s="73"/>
      <c r="D8" s="152"/>
      <c r="E8" s="74"/>
      <c r="F8" s="152"/>
      <c r="G8" s="72">
        <f>ROUND(C8*E8*F8,2)</f>
        <v>0</v>
      </c>
      <c r="H8" s="93"/>
      <c r="I8" s="95"/>
    </row>
    <row r="9" spans="1:15" s="92" customFormat="1">
      <c r="A9" s="189"/>
      <c r="B9" s="189"/>
      <c r="C9" s="73"/>
      <c r="D9" s="152"/>
      <c r="E9" s="74"/>
      <c r="F9" s="152"/>
      <c r="G9" s="180">
        <f>ROUND(C9*E9*F9,2)</f>
        <v>0</v>
      </c>
      <c r="H9" s="93"/>
      <c r="I9" s="95"/>
      <c r="K9" s="83"/>
    </row>
    <row r="10" spans="1:15" s="92" customFormat="1">
      <c r="A10" s="189"/>
      <c r="B10" s="189"/>
      <c r="C10" s="75"/>
      <c r="D10" s="152"/>
      <c r="E10" s="76"/>
      <c r="F10" s="162" t="s">
        <v>271</v>
      </c>
      <c r="G10" s="163">
        <f>ROUND(SUM(G6:G9),2)</f>
        <v>0</v>
      </c>
      <c r="H10" s="93"/>
      <c r="I10" s="95" t="s">
        <v>272</v>
      </c>
    </row>
    <row r="11" spans="1:15" s="92" customFormat="1">
      <c r="A11" s="153"/>
      <c r="B11" s="153"/>
      <c r="C11" s="77"/>
      <c r="D11" s="182"/>
      <c r="E11" s="78"/>
      <c r="F11" s="182"/>
      <c r="G11" s="79"/>
      <c r="H11" s="96"/>
      <c r="I11" s="97"/>
    </row>
    <row r="12" spans="1:15" s="92" customFormat="1" hidden="1">
      <c r="A12" s="198" t="s">
        <v>263</v>
      </c>
      <c r="B12" s="198" t="s">
        <v>273</v>
      </c>
      <c r="C12" s="199"/>
      <c r="D12" s="200"/>
      <c r="E12" s="201"/>
      <c r="F12" s="200"/>
      <c r="G12" s="193">
        <f>ROUND(C12*E12*F12,2)</f>
        <v>0</v>
      </c>
      <c r="H12" s="96"/>
      <c r="I12" s="97"/>
    </row>
    <row r="13" spans="1:15" s="92" customFormat="1" hidden="1">
      <c r="A13" s="202" t="s">
        <v>263</v>
      </c>
      <c r="B13" s="203" t="s">
        <v>273</v>
      </c>
      <c r="C13" s="199"/>
      <c r="D13" s="200"/>
      <c r="E13" s="201"/>
      <c r="F13" s="200"/>
      <c r="G13" s="204">
        <f>ROUND(C13*E13*F13,2)</f>
        <v>0</v>
      </c>
      <c r="H13" s="83"/>
    </row>
    <row r="14" spans="1:15" s="92" customFormat="1" hidden="1">
      <c r="A14" s="205"/>
      <c r="B14" s="205"/>
      <c r="C14" s="206"/>
      <c r="D14" s="207"/>
      <c r="E14" s="192"/>
      <c r="F14" s="192" t="s">
        <v>274</v>
      </c>
      <c r="G14" s="193">
        <f>ROUND(SUM(G11:G13),2)</f>
        <v>0</v>
      </c>
      <c r="H14" s="83"/>
      <c r="I14" s="95" t="s">
        <v>272</v>
      </c>
    </row>
    <row r="15" spans="1:15">
      <c r="A15" s="8"/>
      <c r="B15" s="8"/>
      <c r="C15" s="8"/>
      <c r="D15" s="8"/>
      <c r="E15" s="8"/>
      <c r="F15" s="8"/>
      <c r="G15" s="19"/>
      <c r="H15" s="8"/>
      <c r="K15" s="8"/>
      <c r="L15" s="8"/>
    </row>
    <row r="16" spans="1:15">
      <c r="A16" s="8"/>
      <c r="B16" s="8"/>
      <c r="C16" s="8"/>
      <c r="D16" s="8"/>
      <c r="E16" s="370"/>
      <c r="F16" s="370" t="s">
        <v>275</v>
      </c>
      <c r="G16" s="64">
        <f>+G14+G10</f>
        <v>0</v>
      </c>
      <c r="H16" s="8"/>
      <c r="I16" s="110" t="s">
        <v>276</v>
      </c>
    </row>
    <row r="17" spans="1:12" s="92" customFormat="1">
      <c r="A17" s="83"/>
      <c r="B17" s="83"/>
      <c r="C17" s="84"/>
      <c r="D17" s="85"/>
      <c r="E17" s="86"/>
      <c r="F17" s="85"/>
      <c r="G17" s="84"/>
      <c r="H17" s="83"/>
    </row>
    <row r="18" spans="1:12" s="92" customFormat="1">
      <c r="A18" s="88" t="s">
        <v>277</v>
      </c>
      <c r="B18" s="89"/>
      <c r="C18" s="89"/>
      <c r="D18" s="89"/>
      <c r="E18" s="89"/>
      <c r="F18" s="89"/>
      <c r="G18" s="90"/>
      <c r="H18" s="83"/>
      <c r="I18" s="111" t="s">
        <v>278</v>
      </c>
    </row>
    <row r="19" spans="1:12" s="92" customFormat="1" ht="45" customHeight="1">
      <c r="A19" s="524"/>
      <c r="B19" s="525"/>
      <c r="C19" s="525"/>
      <c r="D19" s="525"/>
      <c r="E19" s="525"/>
      <c r="F19" s="525"/>
      <c r="G19" s="526"/>
      <c r="H19" s="83"/>
      <c r="I19"/>
    </row>
    <row r="20" spans="1:12">
      <c r="A20" s="8"/>
      <c r="B20" s="8"/>
      <c r="C20" s="8"/>
      <c r="D20" s="8"/>
      <c r="E20" s="8"/>
      <c r="F20" s="8"/>
      <c r="G20" s="8"/>
      <c r="H20" s="8"/>
      <c r="K20" s="8"/>
      <c r="L20" s="8"/>
    </row>
    <row r="21" spans="1:12" s="92" customFormat="1" hidden="1">
      <c r="A21" s="194" t="s">
        <v>279</v>
      </c>
      <c r="B21" s="195"/>
      <c r="C21" s="196"/>
      <c r="D21" s="196"/>
      <c r="E21" s="196"/>
      <c r="F21" s="196"/>
      <c r="G21" s="197"/>
      <c r="H21" s="83"/>
      <c r="I21" s="111" t="s">
        <v>278</v>
      </c>
      <c r="K21" s="83"/>
      <c r="L21" s="83"/>
    </row>
    <row r="22" spans="1:12" s="92" customFormat="1" ht="45" hidden="1" customHeight="1">
      <c r="A22" s="527"/>
      <c r="B22" s="528"/>
      <c r="C22" s="528"/>
      <c r="D22" s="528"/>
      <c r="E22" s="528"/>
      <c r="F22" s="528"/>
      <c r="G22" s="529"/>
      <c r="H22" s="83"/>
      <c r="K22" s="83"/>
      <c r="L22" s="83"/>
    </row>
    <row r="23" spans="1:12">
      <c r="A23" s="8"/>
      <c r="B23" s="8"/>
      <c r="C23" s="8"/>
      <c r="D23" s="8"/>
      <c r="E23" s="8"/>
      <c r="F23" s="8"/>
      <c r="G23" s="8"/>
      <c r="H23" s="8"/>
    </row>
    <row r="24" spans="1:12" ht="13.5" customHeight="1">
      <c r="A24" s="8"/>
      <c r="B24" s="8"/>
      <c r="C24" s="8"/>
      <c r="D24" s="8"/>
      <c r="E24" s="370"/>
      <c r="F24" s="370"/>
      <c r="G24" s="18"/>
      <c r="H24" s="8"/>
    </row>
    <row r="25" spans="1:12">
      <c r="A25" s="8"/>
      <c r="B25" s="8"/>
      <c r="C25" s="8"/>
      <c r="D25" s="8"/>
      <c r="E25" s="8"/>
      <c r="F25" s="8"/>
      <c r="G25" s="8"/>
      <c r="H25" s="8"/>
    </row>
  </sheetData>
  <sheetProtection algorithmName="SHA-512" hashValue="Vs+GT5/lu9X3vhDhzLNSOxsrVyx67FdBbT1RKDKI5HWRI4/33YiymQGJrBzDA8wzRgAWeLnOdVhi04MjIHH2wA==" saltValue="Qn1BaSZPOdqCEyYDAfPw/g==" spinCount="100000" sheet="1" objects="1" scenarios="1"/>
  <mergeCells count="4">
    <mergeCell ref="A1:F1"/>
    <mergeCell ref="A2:G2"/>
    <mergeCell ref="A19:G19"/>
    <mergeCell ref="A22:G22"/>
  </mergeCells>
  <printOptions horizontalCentered="1"/>
  <pageMargins left="0.25" right="0.25" top="0.25" bottom="0.25" header="0.3" footer="0.3"/>
  <pageSetup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E7133F-DF35-4AA4-896A-FB3572D742D8}">
  <dimension ref="A1:O25"/>
  <sheetViews>
    <sheetView workbookViewId="0">
      <selection activeCell="C6" sqref="C6:F6"/>
    </sheetView>
  </sheetViews>
  <sheetFormatPr defaultColWidth="8.7109375" defaultRowHeight="15"/>
  <cols>
    <col min="1" max="1" width="35.28515625" customWidth="1"/>
    <col min="2" max="2" width="25" customWidth="1"/>
    <col min="3" max="6" width="12.42578125" customWidth="1"/>
    <col min="7" max="7" width="15.28515625" customWidth="1"/>
    <col min="8" max="8" width="2.28515625" customWidth="1"/>
  </cols>
  <sheetData>
    <row r="1" spans="1:15" ht="25.5" customHeight="1">
      <c r="A1" s="522" t="s">
        <v>261</v>
      </c>
      <c r="B1" s="522"/>
      <c r="C1" s="522"/>
      <c r="D1" s="522"/>
      <c r="E1" s="522"/>
      <c r="F1" s="522"/>
      <c r="G1" s="8">
        <f>+'Section A'!B2</f>
        <v>0</v>
      </c>
      <c r="H1" s="53"/>
      <c r="I1" s="53"/>
      <c r="J1" s="53"/>
      <c r="K1" s="53"/>
      <c r="L1" s="53"/>
      <c r="M1" s="53"/>
      <c r="N1" s="53"/>
      <c r="O1" s="53"/>
    </row>
    <row r="2" spans="1:15" ht="92.45" customHeight="1">
      <c r="A2" s="523" t="s">
        <v>280</v>
      </c>
      <c r="B2" s="523"/>
      <c r="C2" s="523"/>
      <c r="D2" s="523"/>
      <c r="E2" s="523"/>
      <c r="F2" s="523"/>
      <c r="G2" s="523"/>
      <c r="H2" s="15"/>
      <c r="I2" s="15"/>
      <c r="J2" s="8"/>
    </row>
    <row r="3" spans="1:15" ht="6.75" customHeight="1">
      <c r="A3" s="15"/>
      <c r="B3" s="15"/>
      <c r="C3" s="15"/>
      <c r="D3" s="15"/>
      <c r="E3" s="15"/>
      <c r="F3" s="15"/>
      <c r="G3" s="15"/>
      <c r="H3" s="15"/>
      <c r="I3" s="15"/>
      <c r="J3" s="8"/>
    </row>
    <row r="4" spans="1:15" ht="6.75" customHeight="1">
      <c r="A4" s="13"/>
      <c r="B4" s="13"/>
      <c r="C4" s="13"/>
      <c r="D4" s="13"/>
      <c r="E4" s="13"/>
      <c r="F4" s="13"/>
      <c r="G4" s="12"/>
      <c r="H4" s="13"/>
      <c r="I4" s="11"/>
    </row>
    <row r="5" spans="1:15" ht="25.5">
      <c r="A5" s="187" t="s">
        <v>263</v>
      </c>
      <c r="B5" s="187" t="s">
        <v>264</v>
      </c>
      <c r="C5" s="14" t="s">
        <v>265</v>
      </c>
      <c r="D5" s="14" t="s">
        <v>266</v>
      </c>
      <c r="E5" s="187" t="s">
        <v>267</v>
      </c>
      <c r="F5" s="187" t="s">
        <v>268</v>
      </c>
      <c r="G5" s="187" t="s">
        <v>269</v>
      </c>
      <c r="H5" s="13"/>
      <c r="I5" s="110" t="s">
        <v>270</v>
      </c>
    </row>
    <row r="6" spans="1:15" s="92" customFormat="1">
      <c r="A6" s="189"/>
      <c r="B6" s="189"/>
      <c r="C6" s="73"/>
      <c r="D6" s="152"/>
      <c r="E6" s="74"/>
      <c r="F6" s="152"/>
      <c r="G6" s="72">
        <f>ROUND(C6*E6*F6,2)</f>
        <v>0</v>
      </c>
      <c r="H6" s="71"/>
      <c r="I6" s="91"/>
    </row>
    <row r="7" spans="1:15" s="92" customFormat="1">
      <c r="A7" s="189"/>
      <c r="B7" s="189"/>
      <c r="C7" s="73"/>
      <c r="D7" s="152"/>
      <c r="E7" s="74"/>
      <c r="F7" s="152"/>
      <c r="G7" s="72">
        <f>ROUND(C7*E7*F7,2)</f>
        <v>0</v>
      </c>
      <c r="H7" s="93"/>
      <c r="I7" s="94"/>
    </row>
    <row r="8" spans="1:15" s="92" customFormat="1">
      <c r="A8" s="189"/>
      <c r="B8" s="189"/>
      <c r="C8" s="73"/>
      <c r="D8" s="152"/>
      <c r="E8" s="74"/>
      <c r="F8" s="152"/>
      <c r="G8" s="72">
        <f>ROUND(C8*E8*F8,2)</f>
        <v>0</v>
      </c>
      <c r="H8" s="93"/>
      <c r="I8" s="95"/>
    </row>
    <row r="9" spans="1:15" s="92" customFormat="1">
      <c r="A9" s="189"/>
      <c r="B9" s="189"/>
      <c r="C9" s="73"/>
      <c r="D9" s="152"/>
      <c r="E9" s="74"/>
      <c r="F9" s="152"/>
      <c r="G9" s="180">
        <f>ROUND(C9*E9*F9,2)</f>
        <v>0</v>
      </c>
      <c r="H9" s="93"/>
      <c r="I9" s="95"/>
      <c r="K9" s="83"/>
    </row>
    <row r="10" spans="1:15" s="92" customFormat="1">
      <c r="A10" s="189"/>
      <c r="B10" s="189"/>
      <c r="C10" s="75"/>
      <c r="D10" s="152"/>
      <c r="E10" s="76"/>
      <c r="F10" s="162" t="s">
        <v>271</v>
      </c>
      <c r="G10" s="163">
        <f>ROUND(SUM(G6:G9),2)</f>
        <v>0</v>
      </c>
      <c r="H10" s="93"/>
      <c r="I10" s="95" t="s">
        <v>272</v>
      </c>
    </row>
    <row r="11" spans="1:15" s="92" customFormat="1">
      <c r="A11" s="153"/>
      <c r="B11" s="153"/>
      <c r="C11" s="77"/>
      <c r="D11" s="182"/>
      <c r="E11" s="78"/>
      <c r="F11" s="182"/>
      <c r="G11" s="79"/>
      <c r="H11" s="96"/>
      <c r="I11" s="97"/>
    </row>
    <row r="12" spans="1:15" s="92" customFormat="1" hidden="1">
      <c r="A12" s="198" t="s">
        <v>263</v>
      </c>
      <c r="B12" s="198" t="s">
        <v>273</v>
      </c>
      <c r="C12" s="199"/>
      <c r="D12" s="200"/>
      <c r="E12" s="201"/>
      <c r="F12" s="200"/>
      <c r="G12" s="193">
        <f>ROUND(C12*E12*F12,2)</f>
        <v>0</v>
      </c>
      <c r="H12" s="96"/>
      <c r="I12" s="97"/>
    </row>
    <row r="13" spans="1:15" s="92" customFormat="1" hidden="1">
      <c r="A13" s="202" t="s">
        <v>263</v>
      </c>
      <c r="B13" s="203" t="s">
        <v>273</v>
      </c>
      <c r="C13" s="199"/>
      <c r="D13" s="200"/>
      <c r="E13" s="201"/>
      <c r="F13" s="200"/>
      <c r="G13" s="204">
        <f>ROUND(C13*E13*F13,2)</f>
        <v>0</v>
      </c>
      <c r="H13" s="83"/>
    </row>
    <row r="14" spans="1:15" s="92" customFormat="1" hidden="1">
      <c r="A14" s="205"/>
      <c r="B14" s="205"/>
      <c r="C14" s="206"/>
      <c r="D14" s="207"/>
      <c r="E14" s="192"/>
      <c r="F14" s="192" t="s">
        <v>274</v>
      </c>
      <c r="G14" s="193">
        <f>ROUND(SUM(G11:G13),2)</f>
        <v>0</v>
      </c>
      <c r="H14" s="83"/>
      <c r="I14" s="95" t="s">
        <v>272</v>
      </c>
    </row>
    <row r="15" spans="1:15">
      <c r="A15" s="8"/>
      <c r="B15" s="8"/>
      <c r="C15" s="8"/>
      <c r="D15" s="8"/>
      <c r="E15" s="8"/>
      <c r="F15" s="8"/>
      <c r="G15" s="19"/>
      <c r="H15" s="8"/>
      <c r="K15" s="8"/>
      <c r="L15" s="8"/>
    </row>
    <row r="16" spans="1:15">
      <c r="A16" s="8"/>
      <c r="B16" s="8"/>
      <c r="C16" s="8"/>
      <c r="D16" s="8"/>
      <c r="E16" s="370"/>
      <c r="F16" s="370" t="s">
        <v>281</v>
      </c>
      <c r="G16" s="64">
        <f>+G14+G10</f>
        <v>0</v>
      </c>
      <c r="H16" s="8"/>
      <c r="I16" s="110" t="s">
        <v>276</v>
      </c>
    </row>
    <row r="17" spans="1:12" s="92" customFormat="1">
      <c r="A17" s="83"/>
      <c r="B17" s="83"/>
      <c r="C17" s="84"/>
      <c r="D17" s="85"/>
      <c r="E17" s="86"/>
      <c r="F17" s="85"/>
      <c r="G17" s="84"/>
      <c r="H17" s="83"/>
    </row>
    <row r="18" spans="1:12" s="92" customFormat="1">
      <c r="A18" s="88" t="s">
        <v>277</v>
      </c>
      <c r="B18" s="89"/>
      <c r="C18" s="89"/>
      <c r="D18" s="89"/>
      <c r="E18" s="89"/>
      <c r="F18" s="89"/>
      <c r="G18" s="90"/>
      <c r="H18" s="83"/>
      <c r="I18" s="111" t="s">
        <v>278</v>
      </c>
    </row>
    <row r="19" spans="1:12" s="92" customFormat="1" ht="45" customHeight="1">
      <c r="A19" s="524"/>
      <c r="B19" s="525"/>
      <c r="C19" s="525"/>
      <c r="D19" s="525"/>
      <c r="E19" s="525"/>
      <c r="F19" s="525"/>
      <c r="G19" s="526"/>
      <c r="H19" s="83"/>
      <c r="I19"/>
    </row>
    <row r="20" spans="1:12">
      <c r="A20" s="8"/>
      <c r="B20" s="8"/>
      <c r="C20" s="8"/>
      <c r="D20" s="8"/>
      <c r="E20" s="8"/>
      <c r="F20" s="8"/>
      <c r="G20" s="8"/>
      <c r="H20" s="8"/>
      <c r="K20" s="8"/>
      <c r="L20" s="8"/>
    </row>
    <row r="21" spans="1:12" s="92" customFormat="1" hidden="1">
      <c r="A21" s="194" t="s">
        <v>279</v>
      </c>
      <c r="B21" s="195"/>
      <c r="C21" s="196"/>
      <c r="D21" s="196"/>
      <c r="E21" s="196"/>
      <c r="F21" s="196"/>
      <c r="G21" s="197"/>
      <c r="H21" s="83"/>
      <c r="I21" s="111" t="s">
        <v>278</v>
      </c>
      <c r="K21" s="83"/>
      <c r="L21" s="83"/>
    </row>
    <row r="22" spans="1:12" s="92" customFormat="1" ht="45" hidden="1" customHeight="1">
      <c r="A22" s="527"/>
      <c r="B22" s="528"/>
      <c r="C22" s="528"/>
      <c r="D22" s="528"/>
      <c r="E22" s="528"/>
      <c r="F22" s="528"/>
      <c r="G22" s="529"/>
      <c r="H22" s="83"/>
      <c r="K22" s="83"/>
      <c r="L22" s="83"/>
    </row>
    <row r="23" spans="1:12">
      <c r="A23" s="8"/>
      <c r="B23" s="8"/>
      <c r="C23" s="8"/>
      <c r="D23" s="8"/>
      <c r="E23" s="8"/>
      <c r="F23" s="8"/>
      <c r="G23" s="8"/>
      <c r="H23" s="8"/>
    </row>
    <row r="24" spans="1:12" ht="13.5" customHeight="1">
      <c r="A24" s="8"/>
      <c r="B24" s="8"/>
      <c r="C24" s="8"/>
      <c r="D24" s="8"/>
      <c r="E24" s="370"/>
      <c r="F24" s="370"/>
      <c r="G24" s="18"/>
      <c r="H24" s="8"/>
    </row>
    <row r="25" spans="1:12">
      <c r="A25" s="8"/>
      <c r="B25" s="8"/>
      <c r="C25" s="8"/>
      <c r="D25" s="8"/>
      <c r="E25" s="8"/>
      <c r="F25" s="8"/>
      <c r="G25" s="8"/>
      <c r="H25" s="8"/>
    </row>
  </sheetData>
  <sheetProtection algorithmName="SHA-512" hashValue="FKEx0MjsGc4xvT7LE3cRc0t7HeDFCbMoWXBw9U46yAPhz3U4v6dqR3ivaGZLiNCprYpdXWFeQDRgPP/pqs5PSA==" saltValue="/fk137pwvxFiV3Esj0ws5A==" spinCount="100000" sheet="1" objects="1" scenarios="1"/>
  <mergeCells count="4">
    <mergeCell ref="A1:F1"/>
    <mergeCell ref="A2:G2"/>
    <mergeCell ref="A19:G19"/>
    <mergeCell ref="A22:G2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O25"/>
  <sheetViews>
    <sheetView zoomScaleNormal="100" workbookViewId="0">
      <selection activeCell="C6" sqref="C6:F6"/>
    </sheetView>
  </sheetViews>
  <sheetFormatPr defaultColWidth="8.7109375" defaultRowHeight="15"/>
  <cols>
    <col min="1" max="1" width="35.28515625" customWidth="1"/>
    <col min="2" max="2" width="25" customWidth="1"/>
    <col min="3" max="6" width="12.42578125" customWidth="1"/>
    <col min="7" max="7" width="15.28515625" customWidth="1"/>
    <col min="8" max="8" width="2.28515625" customWidth="1"/>
  </cols>
  <sheetData>
    <row r="1" spans="1:15" ht="25.5" customHeight="1">
      <c r="A1" s="522" t="s">
        <v>261</v>
      </c>
      <c r="B1" s="522"/>
      <c r="C1" s="522"/>
      <c r="D1" s="522"/>
      <c r="E1" s="522"/>
      <c r="F1" s="522"/>
      <c r="G1" s="8">
        <f>+'Section A'!B2</f>
        <v>0</v>
      </c>
      <c r="H1" s="53"/>
      <c r="I1" s="53"/>
      <c r="J1" s="53"/>
      <c r="K1" s="53"/>
      <c r="L1" s="53"/>
      <c r="M1" s="53"/>
      <c r="N1" s="53"/>
      <c r="O1" s="53"/>
    </row>
    <row r="2" spans="1:15" ht="67.5" customHeight="1">
      <c r="A2" s="523" t="s">
        <v>282</v>
      </c>
      <c r="B2" s="523"/>
      <c r="C2" s="523"/>
      <c r="D2" s="523"/>
      <c r="E2" s="523"/>
      <c r="F2" s="523"/>
      <c r="G2" s="523"/>
      <c r="H2" s="15"/>
      <c r="I2" s="15"/>
      <c r="J2" s="8"/>
    </row>
    <row r="3" spans="1:15" ht="6.75" customHeight="1">
      <c r="A3" s="15"/>
      <c r="B3" s="15"/>
      <c r="C3" s="15"/>
      <c r="D3" s="15"/>
      <c r="E3" s="15"/>
      <c r="F3" s="15"/>
      <c r="G3" s="15"/>
      <c r="H3" s="15"/>
      <c r="I3" s="15"/>
      <c r="J3" s="8"/>
    </row>
    <row r="4" spans="1:15" ht="6.75" customHeight="1">
      <c r="A4" s="13"/>
      <c r="B4" s="13"/>
      <c r="C4" s="13"/>
      <c r="D4" s="13"/>
      <c r="E4" s="13"/>
      <c r="F4" s="13"/>
      <c r="G4" s="12"/>
      <c r="H4" s="13"/>
      <c r="I4" s="11"/>
    </row>
    <row r="5" spans="1:15" ht="25.5">
      <c r="A5" s="187" t="s">
        <v>263</v>
      </c>
      <c r="B5" s="187" t="s">
        <v>264</v>
      </c>
      <c r="C5" s="14" t="s">
        <v>265</v>
      </c>
      <c r="D5" s="14" t="s">
        <v>266</v>
      </c>
      <c r="E5" s="187" t="s">
        <v>267</v>
      </c>
      <c r="F5" s="187" t="s">
        <v>268</v>
      </c>
      <c r="G5" s="187" t="s">
        <v>269</v>
      </c>
      <c r="H5" s="13"/>
      <c r="I5" s="110" t="s">
        <v>270</v>
      </c>
    </row>
    <row r="6" spans="1:15" s="92" customFormat="1">
      <c r="A6" s="189"/>
      <c r="B6" s="189"/>
      <c r="C6" s="73"/>
      <c r="D6" s="152"/>
      <c r="E6" s="74"/>
      <c r="F6" s="152"/>
      <c r="G6" s="72">
        <f>ROUND(C6*E6*F6,2)</f>
        <v>0</v>
      </c>
      <c r="H6" s="71"/>
      <c r="I6" s="91"/>
    </row>
    <row r="7" spans="1:15" s="92" customFormat="1">
      <c r="A7" s="189"/>
      <c r="B7" s="189"/>
      <c r="C7" s="73"/>
      <c r="D7" s="152"/>
      <c r="E7" s="74"/>
      <c r="F7" s="152"/>
      <c r="G7" s="72">
        <f>ROUND(C7*E7*F7,2)</f>
        <v>0</v>
      </c>
      <c r="H7" s="93"/>
      <c r="I7" s="94"/>
    </row>
    <row r="8" spans="1:15" s="92" customFormat="1">
      <c r="A8" s="189"/>
      <c r="B8" s="189"/>
      <c r="C8" s="73"/>
      <c r="D8" s="152"/>
      <c r="E8" s="74"/>
      <c r="F8" s="152"/>
      <c r="G8" s="72">
        <f>ROUND(C8*E8*F8,2)</f>
        <v>0</v>
      </c>
      <c r="H8" s="93"/>
      <c r="I8" s="95"/>
    </row>
    <row r="9" spans="1:15" s="92" customFormat="1">
      <c r="A9" s="189"/>
      <c r="B9" s="189"/>
      <c r="C9" s="73"/>
      <c r="D9" s="152"/>
      <c r="E9" s="74"/>
      <c r="F9" s="152"/>
      <c r="G9" s="180">
        <f>ROUND(C9*E9*F9,2)</f>
        <v>0</v>
      </c>
      <c r="H9" s="93"/>
      <c r="I9" s="95"/>
      <c r="K9" s="83"/>
    </row>
    <row r="10" spans="1:15" s="92" customFormat="1">
      <c r="A10" s="189"/>
      <c r="B10" s="189"/>
      <c r="C10" s="75"/>
      <c r="D10" s="152"/>
      <c r="E10" s="76"/>
      <c r="F10" s="162" t="s">
        <v>271</v>
      </c>
      <c r="G10" s="163">
        <f>ROUND(SUM(G6:G9),2)</f>
        <v>0</v>
      </c>
      <c r="H10" s="93"/>
      <c r="I10" s="95" t="s">
        <v>272</v>
      </c>
    </row>
    <row r="11" spans="1:15" s="92" customFormat="1">
      <c r="A11" s="153"/>
      <c r="B11" s="153"/>
      <c r="C11" s="77"/>
      <c r="D11" s="182"/>
      <c r="E11" s="78"/>
      <c r="F11" s="182"/>
      <c r="G11" s="79"/>
      <c r="H11" s="96"/>
      <c r="I11" s="97"/>
    </row>
    <row r="12" spans="1:15" s="92" customFormat="1" hidden="1">
      <c r="A12" s="198" t="s">
        <v>263</v>
      </c>
      <c r="B12" s="198" t="s">
        <v>273</v>
      </c>
      <c r="C12" s="199"/>
      <c r="D12" s="200"/>
      <c r="E12" s="201"/>
      <c r="F12" s="200"/>
      <c r="G12" s="193">
        <f>ROUND(C12*E12*F12,2)</f>
        <v>0</v>
      </c>
      <c r="H12" s="96"/>
      <c r="I12" s="97"/>
    </row>
    <row r="13" spans="1:15" s="92" customFormat="1" hidden="1">
      <c r="A13" s="202" t="s">
        <v>263</v>
      </c>
      <c r="B13" s="203" t="s">
        <v>273</v>
      </c>
      <c r="C13" s="199"/>
      <c r="D13" s="200"/>
      <c r="E13" s="201"/>
      <c r="F13" s="200"/>
      <c r="G13" s="204">
        <f>ROUND(C13*E13*F13,2)</f>
        <v>0</v>
      </c>
      <c r="H13" s="83"/>
    </row>
    <row r="14" spans="1:15" s="92" customFormat="1" hidden="1">
      <c r="A14" s="205"/>
      <c r="B14" s="205"/>
      <c r="C14" s="206"/>
      <c r="D14" s="207"/>
      <c r="E14" s="192"/>
      <c r="F14" s="192" t="s">
        <v>274</v>
      </c>
      <c r="G14" s="193">
        <f>ROUND(SUM(G11:G13),2)</f>
        <v>0</v>
      </c>
      <c r="H14" s="83"/>
      <c r="I14" s="95" t="s">
        <v>272</v>
      </c>
    </row>
    <row r="15" spans="1:15">
      <c r="A15" s="8"/>
      <c r="B15" s="8"/>
      <c r="C15" s="8"/>
      <c r="D15" s="8"/>
      <c r="E15" s="8"/>
      <c r="F15" s="8"/>
      <c r="G15" s="19"/>
      <c r="H15" s="8"/>
      <c r="K15" s="8"/>
      <c r="L15" s="8"/>
    </row>
    <row r="16" spans="1:15">
      <c r="A16" s="8"/>
      <c r="B16" s="8"/>
      <c r="C16" s="8"/>
      <c r="D16" s="8"/>
      <c r="E16" s="370"/>
      <c r="F16" s="370" t="s">
        <v>283</v>
      </c>
      <c r="G16" s="64">
        <f>+G14+G10</f>
        <v>0</v>
      </c>
      <c r="H16" s="8"/>
      <c r="I16" s="110" t="s">
        <v>276</v>
      </c>
    </row>
    <row r="17" spans="1:12" s="92" customFormat="1">
      <c r="A17" s="83"/>
      <c r="B17" s="83"/>
      <c r="C17" s="84"/>
      <c r="D17" s="85"/>
      <c r="E17" s="86"/>
      <c r="F17" s="85"/>
      <c r="G17" s="84"/>
      <c r="H17" s="83"/>
    </row>
    <row r="18" spans="1:12" s="92" customFormat="1">
      <c r="A18" s="88" t="s">
        <v>284</v>
      </c>
      <c r="B18" s="89"/>
      <c r="C18" s="89"/>
      <c r="D18" s="89"/>
      <c r="E18" s="89"/>
      <c r="F18" s="89"/>
      <c r="G18" s="90"/>
      <c r="H18" s="83"/>
      <c r="I18" s="111" t="s">
        <v>278</v>
      </c>
    </row>
    <row r="19" spans="1:12" s="92" customFormat="1" ht="45" customHeight="1">
      <c r="A19" s="524"/>
      <c r="B19" s="525"/>
      <c r="C19" s="525"/>
      <c r="D19" s="525"/>
      <c r="E19" s="525"/>
      <c r="F19" s="525"/>
      <c r="G19" s="526"/>
      <c r="H19" s="83"/>
      <c r="I19"/>
    </row>
    <row r="20" spans="1:12">
      <c r="A20" s="8"/>
      <c r="B20" s="8"/>
      <c r="C20" s="8"/>
      <c r="D20" s="8"/>
      <c r="E20" s="8"/>
      <c r="F20" s="8"/>
      <c r="G20" s="8"/>
      <c r="H20" s="8"/>
      <c r="K20" s="8"/>
      <c r="L20" s="8"/>
    </row>
    <row r="21" spans="1:12" s="92" customFormat="1" hidden="1">
      <c r="A21" s="194" t="s">
        <v>279</v>
      </c>
      <c r="B21" s="195"/>
      <c r="C21" s="196"/>
      <c r="D21" s="196"/>
      <c r="E21" s="196"/>
      <c r="F21" s="196"/>
      <c r="G21" s="197"/>
      <c r="H21" s="83"/>
      <c r="I21" s="111" t="s">
        <v>278</v>
      </c>
      <c r="K21" s="83"/>
      <c r="L21" s="83"/>
    </row>
    <row r="22" spans="1:12" s="92" customFormat="1" ht="45" hidden="1" customHeight="1">
      <c r="A22" s="527"/>
      <c r="B22" s="528"/>
      <c r="C22" s="528"/>
      <c r="D22" s="528"/>
      <c r="E22" s="528"/>
      <c r="F22" s="528"/>
      <c r="G22" s="529"/>
      <c r="H22" s="83"/>
      <c r="K22" s="83"/>
      <c r="L22" s="83"/>
    </row>
    <row r="23" spans="1:12">
      <c r="A23" s="8"/>
      <c r="B23" s="8"/>
      <c r="C23" s="8"/>
      <c r="D23" s="8"/>
      <c r="E23" s="8"/>
      <c r="F23" s="8"/>
      <c r="G23" s="8"/>
      <c r="H23" s="8"/>
    </row>
    <row r="24" spans="1:12" ht="13.5" customHeight="1">
      <c r="A24" s="8"/>
      <c r="B24" s="8"/>
      <c r="C24" s="8"/>
      <c r="D24" s="8"/>
      <c r="E24" s="370"/>
      <c r="F24" s="370"/>
      <c r="G24" s="18"/>
      <c r="H24" s="8"/>
    </row>
    <row r="25" spans="1:12">
      <c r="A25" s="8"/>
      <c r="B25" s="8"/>
      <c r="C25" s="8"/>
      <c r="D25" s="8"/>
      <c r="E25" s="8"/>
      <c r="F25" s="8"/>
      <c r="G25" s="8"/>
      <c r="H25" s="8"/>
    </row>
  </sheetData>
  <sheetProtection algorithmName="SHA-512" hashValue="yHms9DHR/nzJ4ibSjPhfp8Y8OMfCOht1ZietbSaXsRxQ9Gx2cRAj4afVBQb6bn9ypRVTiHjV3CChKnXbDjq/ig==" saltValue="v63SX65I6cqv/YV8308FSw==" spinCount="100000" sheet="1" objects="1" scenarios="1"/>
  <mergeCells count="4">
    <mergeCell ref="A19:G19"/>
    <mergeCell ref="A22:G22"/>
    <mergeCell ref="A1:F1"/>
    <mergeCell ref="A2:G2"/>
  </mergeCells>
  <printOptions horizontalCentered="1"/>
  <pageMargins left="0.25" right="0.25" top="0.25" bottom="0.25" header="0.3" footer="0.3"/>
  <pageSetup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D824C-59C5-49E8-A972-99B7A2B035BE}">
  <sheetPr>
    <pageSetUpPr fitToPage="1"/>
  </sheetPr>
  <dimension ref="A1:P207"/>
  <sheetViews>
    <sheetView zoomScaleNormal="100" workbookViewId="0">
      <selection activeCell="E5" sqref="E5:F5"/>
    </sheetView>
  </sheetViews>
  <sheetFormatPr defaultColWidth="8.7109375" defaultRowHeight="15"/>
  <cols>
    <col min="1" max="1" width="47" customWidth="1"/>
    <col min="2" max="2" width="2.7109375" customWidth="1"/>
    <col min="3" max="3" width="14" customWidth="1"/>
    <col min="4" max="4" width="13.42578125" customWidth="1"/>
    <col min="5" max="6" width="15.7109375" customWidth="1"/>
    <col min="7" max="7" width="18.42578125" customWidth="1"/>
    <col min="8" max="8" width="3.28515625" customWidth="1"/>
  </cols>
  <sheetData>
    <row r="1" spans="1:16" ht="26.25" customHeight="1">
      <c r="A1" s="522" t="s">
        <v>261</v>
      </c>
      <c r="B1" s="522"/>
      <c r="C1" s="522"/>
      <c r="D1" s="522"/>
      <c r="E1" s="522"/>
      <c r="F1" s="522"/>
      <c r="G1" s="8">
        <f>+'Section A'!B2</f>
        <v>0</v>
      </c>
      <c r="H1" s="8"/>
      <c r="I1" s="8"/>
    </row>
    <row r="2" spans="1:16" ht="61.5" customHeight="1">
      <c r="A2" s="533" t="s">
        <v>285</v>
      </c>
      <c r="B2" s="533"/>
      <c r="C2" s="533"/>
      <c r="D2" s="533"/>
      <c r="E2" s="533"/>
      <c r="F2" s="533"/>
      <c r="G2" s="533"/>
      <c r="H2" s="16"/>
      <c r="I2" s="16"/>
    </row>
    <row r="3" spans="1:16">
      <c r="A3" s="16"/>
      <c r="B3" s="16"/>
      <c r="C3" s="16"/>
      <c r="D3" s="16"/>
      <c r="E3" s="16"/>
      <c r="F3" s="16"/>
      <c r="G3" s="16"/>
      <c r="H3" s="16"/>
      <c r="I3" s="16"/>
    </row>
    <row r="4" spans="1:16">
      <c r="A4" s="534" t="s">
        <v>263</v>
      </c>
      <c r="B4" s="534"/>
      <c r="C4" s="535" t="s">
        <v>264</v>
      </c>
      <c r="D4" s="535"/>
      <c r="E4" s="17" t="s">
        <v>286</v>
      </c>
      <c r="F4" s="17" t="s">
        <v>287</v>
      </c>
      <c r="G4" s="361" t="s">
        <v>288</v>
      </c>
      <c r="H4" s="13"/>
      <c r="I4" s="13"/>
      <c r="J4" s="8"/>
      <c r="K4" s="8"/>
      <c r="L4" s="8"/>
      <c r="M4" s="8"/>
      <c r="N4" s="8"/>
      <c r="O4" s="8"/>
      <c r="P4" s="8"/>
    </row>
    <row r="5" spans="1:16" s="92" customFormat="1">
      <c r="A5" s="536"/>
      <c r="B5" s="536"/>
      <c r="C5" s="536"/>
      <c r="D5" s="536"/>
      <c r="E5" s="98"/>
      <c r="F5" s="99"/>
      <c r="G5" s="82">
        <f>ROUND(E5*F5,2)</f>
        <v>0</v>
      </c>
      <c r="H5" s="71"/>
      <c r="I5" s="71"/>
      <c r="J5" s="83"/>
      <c r="K5" s="83"/>
      <c r="L5" s="83"/>
      <c r="M5" s="83"/>
      <c r="N5" s="83"/>
      <c r="O5" s="83"/>
      <c r="P5" s="83"/>
    </row>
    <row r="6" spans="1:16" s="92" customFormat="1">
      <c r="A6" s="530"/>
      <c r="B6" s="530"/>
      <c r="C6" s="530"/>
      <c r="D6" s="530"/>
      <c r="E6" s="98"/>
      <c r="F6" s="99"/>
      <c r="G6" s="82">
        <f>ROUND(E6*F6,2)</f>
        <v>0</v>
      </c>
      <c r="H6" s="71"/>
      <c r="I6" s="188"/>
      <c r="J6" s="83"/>
      <c r="K6" s="83"/>
      <c r="L6" s="83"/>
      <c r="M6" s="83"/>
      <c r="N6" s="83"/>
      <c r="O6" s="83"/>
      <c r="P6" s="83"/>
    </row>
    <row r="7" spans="1:16" s="92" customFormat="1">
      <c r="A7" s="530"/>
      <c r="B7" s="530"/>
      <c r="C7" s="530"/>
      <c r="D7" s="530"/>
      <c r="E7" s="98"/>
      <c r="F7" s="99"/>
      <c r="G7" s="82">
        <f>ROUND(E7*F7,2)</f>
        <v>0</v>
      </c>
      <c r="H7" s="71"/>
      <c r="I7" s="100"/>
      <c r="J7" s="83"/>
      <c r="K7" s="83"/>
      <c r="L7" s="83"/>
      <c r="M7" s="83"/>
      <c r="N7" s="83"/>
      <c r="O7" s="83"/>
      <c r="P7" s="83"/>
    </row>
    <row r="8" spans="1:16" s="92" customFormat="1">
      <c r="A8" s="530"/>
      <c r="B8" s="530"/>
      <c r="C8" s="530"/>
      <c r="D8" s="530"/>
      <c r="E8" s="98"/>
      <c r="F8" s="99"/>
      <c r="G8" s="106">
        <f>ROUND(E8*F8,2)</f>
        <v>0</v>
      </c>
      <c r="H8" s="71"/>
      <c r="I8" s="71"/>
      <c r="J8" s="83"/>
      <c r="K8" s="83"/>
      <c r="L8" s="83"/>
      <c r="M8" s="83"/>
      <c r="N8" s="83"/>
      <c r="O8" s="83"/>
      <c r="P8" s="83"/>
    </row>
    <row r="9" spans="1:16" s="92" customFormat="1">
      <c r="A9" s="530"/>
      <c r="B9" s="530"/>
      <c r="C9" s="530"/>
      <c r="D9" s="530"/>
      <c r="E9" s="80"/>
      <c r="F9" s="164" t="s">
        <v>289</v>
      </c>
      <c r="G9" s="64">
        <f>ROUND(SUM(G5:G8),2)</f>
        <v>0</v>
      </c>
      <c r="H9" s="101"/>
      <c r="I9" s="95" t="s">
        <v>272</v>
      </c>
      <c r="J9" s="188"/>
      <c r="K9" s="83"/>
      <c r="L9" s="83"/>
      <c r="M9" s="83"/>
      <c r="N9" s="83"/>
      <c r="O9" s="83"/>
      <c r="P9" s="83"/>
    </row>
    <row r="10" spans="1:16" s="92" customFormat="1">
      <c r="A10" s="530"/>
      <c r="B10" s="530"/>
      <c r="C10" s="530"/>
      <c r="D10" s="530"/>
      <c r="E10" s="83"/>
      <c r="F10" s="83"/>
      <c r="G10" s="87"/>
      <c r="H10" s="83"/>
      <c r="I10" s="100"/>
      <c r="J10" s="83"/>
      <c r="K10" s="83"/>
      <c r="L10" s="83"/>
      <c r="M10" s="83"/>
      <c r="N10" s="83"/>
      <c r="O10" s="83"/>
      <c r="P10" s="83"/>
    </row>
    <row r="11" spans="1:16" s="92" customFormat="1" hidden="1">
      <c r="A11" s="531" t="s">
        <v>290</v>
      </c>
      <c r="B11" s="531"/>
      <c r="C11" s="531" t="s">
        <v>291</v>
      </c>
      <c r="D11" s="531"/>
      <c r="E11" s="208"/>
      <c r="F11" s="209"/>
      <c r="G11" s="193">
        <f>ROUND(E11*F11,2)</f>
        <v>0</v>
      </c>
      <c r="H11" s="83"/>
      <c r="I11" s="100"/>
      <c r="J11" s="83"/>
      <c r="K11" s="83"/>
      <c r="L11" s="83"/>
      <c r="M11" s="83"/>
      <c r="N11" s="83"/>
      <c r="O11" s="83"/>
      <c r="P11" s="83"/>
    </row>
    <row r="12" spans="1:16" s="92" customFormat="1" hidden="1">
      <c r="A12" s="531" t="s">
        <v>292</v>
      </c>
      <c r="B12" s="531"/>
      <c r="C12" s="531" t="s">
        <v>293</v>
      </c>
      <c r="D12" s="531"/>
      <c r="E12" s="208"/>
      <c r="F12" s="209"/>
      <c r="G12" s="204">
        <f>ROUND(E12*F12,2)</f>
        <v>0</v>
      </c>
      <c r="H12" s="83"/>
      <c r="I12" s="100"/>
      <c r="J12" s="83"/>
      <c r="K12" s="83"/>
      <c r="L12" s="83"/>
      <c r="M12" s="83"/>
      <c r="N12" s="83"/>
      <c r="O12" s="83"/>
      <c r="P12" s="83"/>
    </row>
    <row r="13" spans="1:16" s="92" customFormat="1" hidden="1">
      <c r="A13" s="532"/>
      <c r="B13" s="532"/>
      <c r="C13" s="531"/>
      <c r="D13" s="531"/>
      <c r="E13" s="192"/>
      <c r="F13" s="192" t="s">
        <v>294</v>
      </c>
      <c r="G13" s="193">
        <f>ROUND(SUM(G10:G12),2)</f>
        <v>0</v>
      </c>
      <c r="H13" s="83"/>
      <c r="I13" s="95" t="s">
        <v>272</v>
      </c>
      <c r="J13" s="83"/>
      <c r="K13" s="83"/>
      <c r="L13" s="83"/>
      <c r="M13" s="83"/>
      <c r="N13" s="83"/>
      <c r="O13" s="83"/>
      <c r="P13" s="83"/>
    </row>
    <row r="14" spans="1:16">
      <c r="A14" s="8"/>
      <c r="B14" s="8"/>
      <c r="C14" s="8"/>
      <c r="D14" s="8"/>
      <c r="E14" s="8"/>
      <c r="F14" s="8"/>
      <c r="G14" s="70"/>
      <c r="H14" s="8"/>
    </row>
    <row r="15" spans="1:16">
      <c r="A15" s="8"/>
      <c r="B15" s="8"/>
      <c r="C15" s="8"/>
      <c r="D15" s="8"/>
      <c r="E15" s="370"/>
      <c r="F15" s="370" t="s">
        <v>295</v>
      </c>
      <c r="G15" s="63">
        <f>+G13+G9</f>
        <v>0</v>
      </c>
      <c r="H15" s="8"/>
      <c r="I15" s="110" t="s">
        <v>276</v>
      </c>
    </row>
    <row r="16" spans="1:16" s="92" customFormat="1">
      <c r="A16" s="83"/>
      <c r="B16" s="83"/>
      <c r="C16" s="103"/>
      <c r="D16" s="103"/>
      <c r="E16" s="84"/>
      <c r="F16" s="102"/>
      <c r="G16" s="71"/>
      <c r="H16" s="83"/>
    </row>
    <row r="17" spans="1:11" s="92" customFormat="1">
      <c r="A17" s="114" t="s">
        <v>296</v>
      </c>
      <c r="B17" s="89"/>
      <c r="C17" s="89"/>
      <c r="D17" s="89"/>
      <c r="E17" s="89"/>
      <c r="F17" s="89"/>
      <c r="G17" s="90"/>
      <c r="H17" s="83"/>
      <c r="I17" s="111" t="s">
        <v>278</v>
      </c>
    </row>
    <row r="18" spans="1:11" s="92" customFormat="1" ht="45" customHeight="1">
      <c r="A18" s="524"/>
      <c r="B18" s="525"/>
      <c r="C18" s="525"/>
      <c r="D18" s="525"/>
      <c r="E18" s="525"/>
      <c r="F18" s="525"/>
      <c r="G18" s="526"/>
      <c r="H18" s="83"/>
      <c r="I18"/>
    </row>
    <row r="19" spans="1:11">
      <c r="A19" s="8"/>
      <c r="B19" s="8"/>
      <c r="C19" s="8"/>
      <c r="D19" s="8"/>
      <c r="E19" s="8"/>
      <c r="F19" s="8"/>
      <c r="G19" s="8"/>
      <c r="H19" s="8"/>
    </row>
    <row r="20" spans="1:11" s="92" customFormat="1" hidden="1">
      <c r="A20" s="194" t="s">
        <v>297</v>
      </c>
      <c r="B20" s="195"/>
      <c r="C20" s="196"/>
      <c r="D20" s="196"/>
      <c r="E20" s="196"/>
      <c r="F20" s="196"/>
      <c r="G20" s="197"/>
      <c r="H20" s="83"/>
      <c r="I20" s="111" t="s">
        <v>278</v>
      </c>
      <c r="K20" s="83"/>
    </row>
    <row r="21" spans="1:11" s="92" customFormat="1" ht="45" hidden="1" customHeight="1">
      <c r="A21" s="527"/>
      <c r="B21" s="528"/>
      <c r="C21" s="528"/>
      <c r="D21" s="528"/>
      <c r="E21" s="528"/>
      <c r="F21" s="528"/>
      <c r="G21" s="529"/>
      <c r="H21" s="83"/>
      <c r="K21" s="83"/>
    </row>
    <row r="22" spans="1:11">
      <c r="A22" s="8"/>
      <c r="B22" s="8"/>
      <c r="C22" s="8"/>
      <c r="D22" s="8"/>
      <c r="E22" s="8"/>
      <c r="F22" s="8"/>
      <c r="G22" s="8"/>
      <c r="H22" s="8"/>
    </row>
    <row r="23" spans="1:11">
      <c r="A23" s="8"/>
      <c r="B23" s="8"/>
      <c r="C23" s="8"/>
      <c r="D23" s="8"/>
      <c r="E23" s="8"/>
      <c r="F23" s="8"/>
      <c r="G23" s="8"/>
    </row>
    <row r="24" spans="1:11">
      <c r="A24" s="8"/>
      <c r="B24" s="8"/>
      <c r="C24" s="8"/>
      <c r="D24" s="8"/>
      <c r="E24" s="8"/>
      <c r="F24" s="8"/>
      <c r="G24" s="8"/>
    </row>
    <row r="25" spans="1:11">
      <c r="A25" s="8"/>
      <c r="B25" s="8"/>
      <c r="C25" s="8"/>
      <c r="D25" s="8"/>
      <c r="E25" s="8"/>
      <c r="F25" s="8"/>
      <c r="G25" s="8"/>
    </row>
    <row r="26" spans="1:11">
      <c r="A26" s="8"/>
      <c r="B26" s="8"/>
      <c r="C26" s="8"/>
      <c r="D26" s="8"/>
      <c r="E26" s="8"/>
      <c r="F26" s="8"/>
      <c r="G26" s="8"/>
    </row>
    <row r="27" spans="1:11">
      <c r="A27" s="8"/>
      <c r="B27" s="8"/>
      <c r="C27" s="8"/>
      <c r="D27" s="8"/>
      <c r="E27" s="8"/>
      <c r="F27" s="8"/>
      <c r="G27" s="8"/>
    </row>
    <row r="28" spans="1:11">
      <c r="A28" s="8"/>
      <c r="B28" s="8"/>
      <c r="C28" s="8"/>
      <c r="D28" s="8"/>
      <c r="E28" s="8"/>
      <c r="F28" s="8"/>
      <c r="G28" s="8"/>
    </row>
    <row r="29" spans="1:11">
      <c r="A29" s="8"/>
      <c r="B29" s="8"/>
      <c r="C29" s="8"/>
      <c r="D29" s="8"/>
      <c r="E29" s="8"/>
      <c r="F29" s="8"/>
      <c r="G29" s="8"/>
    </row>
    <row r="30" spans="1:11">
      <c r="A30" s="8"/>
      <c r="B30" s="8"/>
      <c r="C30" s="8"/>
      <c r="D30" s="8"/>
      <c r="E30" s="8"/>
      <c r="F30" s="8"/>
      <c r="G30" s="8"/>
    </row>
    <row r="31" spans="1:11">
      <c r="A31" s="8"/>
      <c r="B31" s="8"/>
      <c r="C31" s="8"/>
      <c r="D31" s="8"/>
      <c r="E31" s="8"/>
      <c r="F31" s="8"/>
      <c r="G31" s="8"/>
    </row>
    <row r="32" spans="1:11">
      <c r="A32" s="8"/>
      <c r="B32" s="8"/>
      <c r="C32" s="8"/>
      <c r="D32" s="8"/>
      <c r="E32" s="8"/>
      <c r="F32" s="8"/>
      <c r="G32" s="8"/>
    </row>
    <row r="33" spans="1:7">
      <c r="A33" s="8"/>
      <c r="B33" s="8"/>
      <c r="C33" s="8"/>
      <c r="D33" s="8"/>
      <c r="E33" s="8"/>
      <c r="F33" s="8"/>
      <c r="G33" s="8"/>
    </row>
    <row r="34" spans="1:7">
      <c r="A34" s="8"/>
      <c r="B34" s="8"/>
      <c r="C34" s="8"/>
      <c r="D34" s="8"/>
      <c r="E34" s="8"/>
      <c r="F34" s="8"/>
      <c r="G34" s="8"/>
    </row>
    <row r="35" spans="1:7">
      <c r="A35" s="8"/>
      <c r="B35" s="8"/>
      <c r="C35" s="8"/>
      <c r="D35" s="8"/>
      <c r="E35" s="8"/>
      <c r="F35" s="8"/>
      <c r="G35" s="8"/>
    </row>
    <row r="36" spans="1:7">
      <c r="A36" s="8"/>
      <c r="B36" s="8"/>
      <c r="C36" s="8"/>
      <c r="D36" s="8"/>
      <c r="E36" s="8"/>
      <c r="F36" s="8"/>
      <c r="G36" s="8"/>
    </row>
    <row r="37" spans="1:7">
      <c r="A37" s="8"/>
      <c r="B37" s="8"/>
      <c r="C37" s="8"/>
      <c r="D37" s="8"/>
      <c r="E37" s="8"/>
      <c r="F37" s="8"/>
      <c r="G37" s="8"/>
    </row>
    <row r="38" spans="1:7">
      <c r="A38" s="8"/>
      <c r="B38" s="8"/>
      <c r="C38" s="8"/>
      <c r="D38" s="8"/>
      <c r="E38" s="8"/>
      <c r="F38" s="8"/>
      <c r="G38" s="8"/>
    </row>
    <row r="39" spans="1:7">
      <c r="A39" s="8"/>
      <c r="B39" s="8"/>
      <c r="C39" s="8"/>
      <c r="D39" s="8"/>
      <c r="E39" s="8"/>
      <c r="F39" s="8"/>
      <c r="G39" s="8"/>
    </row>
    <row r="40" spans="1:7">
      <c r="A40" s="8"/>
      <c r="B40" s="8"/>
      <c r="C40" s="8"/>
      <c r="D40" s="8"/>
      <c r="E40" s="8"/>
      <c r="F40" s="8"/>
      <c r="G40" s="8"/>
    </row>
    <row r="41" spans="1:7">
      <c r="A41" s="8"/>
      <c r="B41" s="8"/>
      <c r="C41" s="8"/>
      <c r="D41" s="8"/>
      <c r="E41" s="8"/>
      <c r="F41" s="8"/>
      <c r="G41" s="8"/>
    </row>
    <row r="42" spans="1:7">
      <c r="A42" s="8"/>
      <c r="B42" s="8"/>
      <c r="C42" s="8"/>
      <c r="D42" s="8"/>
      <c r="E42" s="8"/>
      <c r="F42" s="8"/>
      <c r="G42" s="8"/>
    </row>
    <row r="43" spans="1:7">
      <c r="A43" s="8"/>
      <c r="B43" s="8"/>
      <c r="C43" s="8"/>
      <c r="D43" s="8"/>
      <c r="E43" s="8"/>
      <c r="F43" s="8"/>
      <c r="G43" s="8"/>
    </row>
    <row r="44" spans="1:7">
      <c r="A44" s="8"/>
      <c r="B44" s="8"/>
      <c r="C44" s="8"/>
      <c r="D44" s="8"/>
      <c r="E44" s="8"/>
      <c r="F44" s="8"/>
      <c r="G44" s="8"/>
    </row>
    <row r="45" spans="1:7">
      <c r="A45" s="8"/>
      <c r="B45" s="8"/>
      <c r="C45" s="8"/>
      <c r="D45" s="8"/>
      <c r="E45" s="8"/>
      <c r="F45" s="8"/>
      <c r="G45" s="8"/>
    </row>
    <row r="46" spans="1:7">
      <c r="A46" s="8"/>
      <c r="B46" s="8"/>
      <c r="C46" s="8"/>
      <c r="D46" s="8"/>
      <c r="E46" s="8"/>
      <c r="F46" s="8"/>
      <c r="G46" s="8"/>
    </row>
    <row r="47" spans="1:7">
      <c r="A47" s="8"/>
      <c r="B47" s="8"/>
      <c r="C47" s="8"/>
      <c r="D47" s="8"/>
      <c r="E47" s="8"/>
      <c r="F47" s="8"/>
      <c r="G47" s="8"/>
    </row>
    <row r="48" spans="1:7">
      <c r="A48" s="8"/>
      <c r="B48" s="8"/>
      <c r="C48" s="8"/>
      <c r="D48" s="8"/>
      <c r="E48" s="8"/>
      <c r="F48" s="8"/>
      <c r="G48" s="8"/>
    </row>
    <row r="49" spans="1:7">
      <c r="A49" s="8"/>
      <c r="B49" s="8"/>
      <c r="C49" s="8"/>
      <c r="D49" s="8"/>
      <c r="E49" s="8"/>
      <c r="F49" s="8"/>
      <c r="G49" s="8"/>
    </row>
    <row r="50" spans="1:7">
      <c r="A50" s="8"/>
      <c r="B50" s="8"/>
      <c r="C50" s="8"/>
      <c r="D50" s="8"/>
      <c r="E50" s="8"/>
      <c r="F50" s="8"/>
      <c r="G50" s="8"/>
    </row>
    <row r="51" spans="1:7">
      <c r="A51" s="8"/>
      <c r="B51" s="8"/>
      <c r="C51" s="8"/>
      <c r="D51" s="8"/>
      <c r="E51" s="8"/>
      <c r="F51" s="8"/>
      <c r="G51" s="8"/>
    </row>
    <row r="52" spans="1:7">
      <c r="A52" s="8"/>
      <c r="B52" s="8"/>
      <c r="C52" s="8"/>
      <c r="D52" s="8"/>
      <c r="E52" s="8"/>
      <c r="F52" s="8"/>
      <c r="G52" s="8"/>
    </row>
    <row r="53" spans="1:7">
      <c r="A53" s="8"/>
      <c r="B53" s="8"/>
      <c r="C53" s="8"/>
      <c r="D53" s="8"/>
      <c r="E53" s="8"/>
      <c r="F53" s="8"/>
      <c r="G53" s="8"/>
    </row>
    <row r="54" spans="1:7">
      <c r="A54" s="8"/>
      <c r="B54" s="8"/>
      <c r="C54" s="8"/>
      <c r="D54" s="8"/>
      <c r="E54" s="8"/>
      <c r="F54" s="8"/>
      <c r="G54" s="8"/>
    </row>
    <row r="55" spans="1:7">
      <c r="A55" s="8"/>
      <c r="B55" s="8"/>
      <c r="C55" s="8"/>
      <c r="D55" s="8"/>
      <c r="E55" s="8"/>
      <c r="F55" s="8"/>
      <c r="G55" s="8"/>
    </row>
    <row r="56" spans="1:7">
      <c r="A56" s="8"/>
      <c r="B56" s="8"/>
      <c r="C56" s="8"/>
      <c r="D56" s="8"/>
      <c r="E56" s="8"/>
      <c r="F56" s="8"/>
      <c r="G56" s="8"/>
    </row>
    <row r="57" spans="1:7">
      <c r="A57" s="8"/>
      <c r="B57" s="8"/>
      <c r="C57" s="8"/>
      <c r="D57" s="8"/>
      <c r="E57" s="8"/>
      <c r="F57" s="8"/>
      <c r="G57" s="8"/>
    </row>
    <row r="58" spans="1:7">
      <c r="A58" s="8"/>
      <c r="B58" s="8"/>
      <c r="C58" s="8"/>
      <c r="D58" s="8"/>
      <c r="E58" s="8"/>
      <c r="F58" s="8"/>
      <c r="G58" s="8"/>
    </row>
    <row r="59" spans="1:7">
      <c r="A59" s="8"/>
      <c r="B59" s="8"/>
      <c r="C59" s="8"/>
      <c r="D59" s="8"/>
      <c r="E59" s="8"/>
      <c r="F59" s="8"/>
      <c r="G59" s="8"/>
    </row>
    <row r="60" spans="1:7">
      <c r="A60" s="8"/>
      <c r="B60" s="8"/>
      <c r="C60" s="8"/>
      <c r="D60" s="8"/>
      <c r="E60" s="8"/>
      <c r="F60" s="8"/>
      <c r="G60" s="8"/>
    </row>
    <row r="61" spans="1:7">
      <c r="A61" s="8"/>
      <c r="B61" s="8"/>
      <c r="C61" s="8"/>
      <c r="D61" s="8"/>
      <c r="E61" s="8"/>
      <c r="F61" s="8"/>
      <c r="G61" s="8"/>
    </row>
    <row r="62" spans="1:7">
      <c r="A62" s="8"/>
      <c r="B62" s="8"/>
      <c r="C62" s="8"/>
      <c r="D62" s="8"/>
      <c r="E62" s="8"/>
      <c r="F62" s="8"/>
      <c r="G62" s="8"/>
    </row>
    <row r="63" spans="1:7">
      <c r="A63" s="8"/>
      <c r="B63" s="8"/>
      <c r="C63" s="8"/>
      <c r="D63" s="8"/>
      <c r="E63" s="8"/>
      <c r="F63" s="8"/>
      <c r="G63" s="8"/>
    </row>
    <row r="64" spans="1:7">
      <c r="A64" s="8"/>
      <c r="B64" s="8"/>
      <c r="C64" s="8"/>
      <c r="D64" s="8"/>
      <c r="E64" s="8"/>
      <c r="F64" s="8"/>
      <c r="G64" s="8"/>
    </row>
    <row r="65" spans="1:7">
      <c r="A65" s="8"/>
      <c r="B65" s="8"/>
      <c r="C65" s="8"/>
      <c r="D65" s="8"/>
      <c r="E65" s="8"/>
      <c r="F65" s="8"/>
      <c r="G65" s="8"/>
    </row>
    <row r="66" spans="1:7">
      <c r="A66" s="8"/>
      <c r="B66" s="8"/>
      <c r="C66" s="8"/>
      <c r="D66" s="8"/>
      <c r="E66" s="8"/>
      <c r="F66" s="8"/>
      <c r="G66" s="8"/>
    </row>
    <row r="67" spans="1:7">
      <c r="A67" s="8"/>
      <c r="B67" s="8"/>
      <c r="C67" s="8"/>
      <c r="D67" s="8"/>
      <c r="E67" s="8"/>
      <c r="F67" s="8"/>
      <c r="G67" s="8"/>
    </row>
    <row r="68" spans="1:7">
      <c r="A68" s="8"/>
      <c r="B68" s="8"/>
      <c r="C68" s="8"/>
      <c r="D68" s="8"/>
      <c r="E68" s="8"/>
      <c r="F68" s="8"/>
      <c r="G68" s="8"/>
    </row>
    <row r="69" spans="1:7">
      <c r="A69" s="8"/>
      <c r="B69" s="8"/>
      <c r="C69" s="8"/>
      <c r="D69" s="8"/>
      <c r="E69" s="8"/>
      <c r="F69" s="8"/>
      <c r="G69" s="8"/>
    </row>
    <row r="70" spans="1:7">
      <c r="A70" s="8"/>
      <c r="B70" s="8"/>
      <c r="C70" s="8"/>
      <c r="D70" s="8"/>
      <c r="E70" s="8"/>
      <c r="F70" s="8"/>
      <c r="G70" s="8"/>
    </row>
    <row r="71" spans="1:7">
      <c r="A71" s="8"/>
      <c r="B71" s="8"/>
      <c r="C71" s="8"/>
      <c r="D71" s="8"/>
      <c r="E71" s="8"/>
      <c r="F71" s="8"/>
      <c r="G71" s="8"/>
    </row>
    <row r="72" spans="1:7">
      <c r="A72" s="8"/>
      <c r="B72" s="8"/>
      <c r="C72" s="8"/>
      <c r="D72" s="8"/>
      <c r="E72" s="8"/>
      <c r="F72" s="8"/>
      <c r="G72" s="8"/>
    </row>
    <row r="73" spans="1:7">
      <c r="A73" s="8"/>
      <c r="B73" s="8"/>
      <c r="C73" s="8"/>
      <c r="D73" s="8"/>
      <c r="E73" s="8"/>
      <c r="F73" s="8"/>
      <c r="G73" s="8"/>
    </row>
    <row r="74" spans="1:7">
      <c r="A74" s="8"/>
      <c r="B74" s="8"/>
      <c r="C74" s="8"/>
      <c r="D74" s="8"/>
      <c r="E74" s="8"/>
      <c r="F74" s="8"/>
      <c r="G74" s="8"/>
    </row>
    <row r="75" spans="1:7">
      <c r="A75" s="8"/>
      <c r="B75" s="8"/>
      <c r="C75" s="8"/>
      <c r="D75" s="8"/>
      <c r="E75" s="8"/>
      <c r="F75" s="8"/>
      <c r="G75" s="8"/>
    </row>
    <row r="76" spans="1:7">
      <c r="A76" s="8"/>
      <c r="B76" s="8"/>
      <c r="C76" s="8"/>
      <c r="D76" s="8"/>
      <c r="E76" s="8"/>
      <c r="F76" s="8"/>
      <c r="G76" s="8"/>
    </row>
    <row r="77" spans="1:7">
      <c r="A77" s="8"/>
      <c r="B77" s="8"/>
      <c r="C77" s="8"/>
      <c r="D77" s="8"/>
      <c r="E77" s="8"/>
      <c r="F77" s="8"/>
      <c r="G77" s="8"/>
    </row>
    <row r="78" spans="1:7">
      <c r="A78" s="8"/>
      <c r="B78" s="8"/>
      <c r="C78" s="8"/>
      <c r="D78" s="8"/>
      <c r="E78" s="8"/>
      <c r="F78" s="8"/>
      <c r="G78" s="8"/>
    </row>
    <row r="79" spans="1:7">
      <c r="A79" s="8"/>
      <c r="B79" s="8"/>
      <c r="C79" s="8"/>
      <c r="D79" s="8"/>
      <c r="E79" s="8"/>
      <c r="F79" s="8"/>
      <c r="G79" s="8"/>
    </row>
    <row r="80" spans="1:7">
      <c r="A80" s="8"/>
      <c r="B80" s="8"/>
      <c r="C80" s="8"/>
      <c r="D80" s="8"/>
      <c r="E80" s="8"/>
      <c r="F80" s="8"/>
      <c r="G80" s="8"/>
    </row>
    <row r="81" spans="1:7">
      <c r="A81" s="8"/>
      <c r="B81" s="8"/>
      <c r="C81" s="8"/>
      <c r="D81" s="8"/>
      <c r="E81" s="8"/>
      <c r="F81" s="8"/>
      <c r="G81" s="8"/>
    </row>
    <row r="82" spans="1:7">
      <c r="A82" s="8"/>
      <c r="B82" s="8"/>
      <c r="C82" s="8"/>
      <c r="D82" s="8"/>
      <c r="E82" s="8"/>
      <c r="F82" s="8"/>
      <c r="G82" s="8"/>
    </row>
    <row r="83" spans="1:7">
      <c r="A83" s="8"/>
      <c r="B83" s="8"/>
      <c r="C83" s="8"/>
      <c r="D83" s="8"/>
      <c r="E83" s="8"/>
      <c r="F83" s="8"/>
      <c r="G83" s="8"/>
    </row>
    <row r="84" spans="1:7">
      <c r="A84" s="8"/>
      <c r="B84" s="8"/>
      <c r="C84" s="8"/>
      <c r="D84" s="8"/>
      <c r="E84" s="8"/>
      <c r="F84" s="8"/>
      <c r="G84" s="8"/>
    </row>
    <row r="85" spans="1:7">
      <c r="A85" s="8"/>
      <c r="B85" s="8"/>
      <c r="C85" s="8"/>
      <c r="D85" s="8"/>
      <c r="E85" s="8"/>
      <c r="F85" s="8"/>
      <c r="G85" s="8"/>
    </row>
    <row r="86" spans="1:7">
      <c r="A86" s="8"/>
      <c r="B86" s="8"/>
      <c r="C86" s="8"/>
      <c r="D86" s="8"/>
      <c r="E86" s="8"/>
      <c r="F86" s="8"/>
      <c r="G86" s="8"/>
    </row>
    <row r="87" spans="1:7">
      <c r="A87" s="8"/>
      <c r="B87" s="8"/>
      <c r="C87" s="8"/>
      <c r="D87" s="8"/>
      <c r="E87" s="8"/>
      <c r="F87" s="8"/>
      <c r="G87" s="8"/>
    </row>
    <row r="88" spans="1:7">
      <c r="A88" s="8"/>
      <c r="B88" s="8"/>
      <c r="C88" s="8"/>
      <c r="D88" s="8"/>
      <c r="E88" s="8"/>
      <c r="F88" s="8"/>
      <c r="G88" s="8"/>
    </row>
    <row r="89" spans="1:7">
      <c r="A89" s="8"/>
      <c r="B89" s="8"/>
      <c r="C89" s="8"/>
      <c r="D89" s="8"/>
      <c r="E89" s="8"/>
      <c r="F89" s="8"/>
      <c r="G89" s="8"/>
    </row>
    <row r="90" spans="1:7">
      <c r="A90" s="8"/>
      <c r="B90" s="8"/>
      <c r="C90" s="8"/>
      <c r="D90" s="8"/>
      <c r="E90" s="8"/>
      <c r="F90" s="8"/>
      <c r="G90" s="8"/>
    </row>
    <row r="91" spans="1:7">
      <c r="A91" s="8"/>
      <c r="B91" s="8"/>
      <c r="C91" s="8"/>
      <c r="D91" s="8"/>
      <c r="E91" s="8"/>
      <c r="F91" s="8"/>
      <c r="G91" s="8"/>
    </row>
    <row r="92" spans="1:7">
      <c r="A92" s="8"/>
      <c r="B92" s="8"/>
      <c r="C92" s="8"/>
      <c r="D92" s="8"/>
      <c r="E92" s="8"/>
      <c r="F92" s="8"/>
      <c r="G92" s="8"/>
    </row>
    <row r="93" spans="1:7">
      <c r="A93" s="8"/>
      <c r="B93" s="8"/>
      <c r="C93" s="8"/>
      <c r="D93" s="8"/>
      <c r="E93" s="8"/>
      <c r="F93" s="8"/>
      <c r="G93" s="8"/>
    </row>
    <row r="94" spans="1:7">
      <c r="A94" s="8"/>
      <c r="B94" s="8"/>
      <c r="C94" s="8"/>
      <c r="D94" s="8"/>
      <c r="E94" s="8"/>
      <c r="F94" s="8"/>
      <c r="G94" s="8"/>
    </row>
    <row r="95" spans="1:7">
      <c r="A95" s="8"/>
      <c r="B95" s="8"/>
      <c r="C95" s="8"/>
      <c r="D95" s="8"/>
      <c r="E95" s="8"/>
      <c r="F95" s="8"/>
      <c r="G95" s="8"/>
    </row>
    <row r="96" spans="1:7">
      <c r="A96" s="8"/>
      <c r="B96" s="8"/>
      <c r="C96" s="8"/>
      <c r="D96" s="8"/>
      <c r="E96" s="8"/>
      <c r="F96" s="8"/>
      <c r="G96" s="8"/>
    </row>
    <row r="97" spans="1:7">
      <c r="A97" s="8"/>
      <c r="B97" s="8"/>
      <c r="C97" s="8"/>
      <c r="D97" s="8"/>
      <c r="E97" s="8"/>
      <c r="F97" s="8"/>
      <c r="G97" s="8"/>
    </row>
    <row r="98" spans="1:7">
      <c r="A98" s="8"/>
      <c r="B98" s="8"/>
      <c r="C98" s="8"/>
      <c r="D98" s="8"/>
      <c r="E98" s="8"/>
      <c r="F98" s="8"/>
      <c r="G98" s="8"/>
    </row>
    <row r="99" spans="1:7">
      <c r="A99" s="8"/>
      <c r="B99" s="8"/>
      <c r="C99" s="8"/>
      <c r="D99" s="8"/>
      <c r="E99" s="8"/>
      <c r="F99" s="8"/>
      <c r="G99" s="8"/>
    </row>
    <row r="100" spans="1:7">
      <c r="A100" s="8"/>
      <c r="B100" s="8"/>
      <c r="C100" s="8"/>
      <c r="D100" s="8"/>
      <c r="E100" s="8"/>
      <c r="F100" s="8"/>
      <c r="G100" s="8"/>
    </row>
    <row r="101" spans="1:7">
      <c r="A101" s="8"/>
      <c r="B101" s="8"/>
      <c r="C101" s="8"/>
      <c r="D101" s="8"/>
      <c r="E101" s="8"/>
      <c r="F101" s="8"/>
      <c r="G101" s="8"/>
    </row>
    <row r="102" spans="1:7">
      <c r="A102" s="8"/>
      <c r="B102" s="8"/>
      <c r="C102" s="8"/>
      <c r="D102" s="8"/>
      <c r="E102" s="8"/>
      <c r="F102" s="8"/>
      <c r="G102" s="8"/>
    </row>
    <row r="103" spans="1:7">
      <c r="A103" s="8"/>
      <c r="B103" s="8"/>
      <c r="C103" s="8"/>
      <c r="D103" s="8"/>
      <c r="E103" s="8"/>
      <c r="F103" s="8"/>
      <c r="G103" s="8"/>
    </row>
    <row r="104" spans="1:7">
      <c r="A104" s="8"/>
      <c r="B104" s="8"/>
      <c r="C104" s="8"/>
      <c r="D104" s="8"/>
      <c r="E104" s="8"/>
      <c r="F104" s="8"/>
      <c r="G104" s="8"/>
    </row>
    <row r="105" spans="1:7">
      <c r="A105" s="8"/>
      <c r="B105" s="8"/>
      <c r="C105" s="8"/>
      <c r="D105" s="8"/>
      <c r="E105" s="8"/>
      <c r="F105" s="8"/>
      <c r="G105" s="8"/>
    </row>
    <row r="106" spans="1:7">
      <c r="A106" s="8"/>
      <c r="B106" s="8"/>
      <c r="C106" s="8"/>
      <c r="D106" s="8"/>
      <c r="E106" s="8"/>
      <c r="F106" s="8"/>
      <c r="G106" s="8"/>
    </row>
    <row r="107" spans="1:7">
      <c r="A107" s="8"/>
      <c r="B107" s="8"/>
      <c r="C107" s="8"/>
      <c r="D107" s="8"/>
      <c r="E107" s="8"/>
      <c r="F107" s="8"/>
      <c r="G107" s="8"/>
    </row>
    <row r="108" spans="1:7">
      <c r="A108" s="8"/>
      <c r="B108" s="8"/>
      <c r="C108" s="8"/>
      <c r="D108" s="8"/>
      <c r="E108" s="8"/>
      <c r="F108" s="8"/>
      <c r="G108" s="8"/>
    </row>
    <row r="109" spans="1:7">
      <c r="A109" s="8"/>
      <c r="B109" s="8"/>
      <c r="C109" s="8"/>
      <c r="D109" s="8"/>
      <c r="E109" s="8"/>
      <c r="F109" s="8"/>
      <c r="G109" s="8"/>
    </row>
    <row r="110" spans="1:7">
      <c r="A110" s="8"/>
      <c r="B110" s="8"/>
      <c r="C110" s="8"/>
      <c r="D110" s="8"/>
      <c r="E110" s="8"/>
      <c r="F110" s="8"/>
      <c r="G110" s="8"/>
    </row>
    <row r="111" spans="1:7">
      <c r="A111" s="8"/>
      <c r="B111" s="8"/>
      <c r="C111" s="8"/>
      <c r="D111" s="8"/>
      <c r="E111" s="8"/>
      <c r="F111" s="8"/>
      <c r="G111" s="8"/>
    </row>
    <row r="112" spans="1:7">
      <c r="A112" s="8"/>
      <c r="B112" s="8"/>
      <c r="C112" s="8"/>
      <c r="D112" s="8"/>
      <c r="E112" s="8"/>
      <c r="F112" s="8"/>
      <c r="G112" s="8"/>
    </row>
    <row r="113" spans="1:7">
      <c r="A113" s="8"/>
      <c r="B113" s="8"/>
      <c r="C113" s="8"/>
      <c r="D113" s="8"/>
      <c r="E113" s="8"/>
      <c r="F113" s="8"/>
      <c r="G113" s="8"/>
    </row>
    <row r="114" spans="1:7">
      <c r="A114" s="8"/>
      <c r="B114" s="8"/>
      <c r="C114" s="8"/>
      <c r="D114" s="8"/>
      <c r="E114" s="8"/>
      <c r="F114" s="8"/>
      <c r="G114" s="8"/>
    </row>
    <row r="115" spans="1:7">
      <c r="A115" s="8"/>
      <c r="B115" s="8"/>
      <c r="C115" s="8"/>
      <c r="D115" s="8"/>
      <c r="E115" s="8"/>
      <c r="F115" s="8"/>
      <c r="G115" s="8"/>
    </row>
    <row r="116" spans="1:7">
      <c r="A116" s="8"/>
      <c r="B116" s="8"/>
      <c r="C116" s="8"/>
      <c r="D116" s="8"/>
      <c r="E116" s="8"/>
      <c r="F116" s="8"/>
      <c r="G116" s="8"/>
    </row>
    <row r="117" spans="1:7">
      <c r="A117" s="8"/>
      <c r="B117" s="8"/>
      <c r="C117" s="8"/>
      <c r="D117" s="8"/>
      <c r="E117" s="8"/>
      <c r="F117" s="8"/>
      <c r="G117" s="8"/>
    </row>
    <row r="118" spans="1:7">
      <c r="A118" s="8"/>
      <c r="B118" s="8"/>
      <c r="C118" s="8"/>
      <c r="D118" s="8"/>
      <c r="E118" s="8"/>
      <c r="F118" s="8"/>
      <c r="G118" s="8"/>
    </row>
    <row r="119" spans="1:7">
      <c r="A119" s="8"/>
      <c r="B119" s="8"/>
      <c r="C119" s="8"/>
      <c r="D119" s="8"/>
      <c r="E119" s="8"/>
      <c r="F119" s="8"/>
      <c r="G119" s="8"/>
    </row>
    <row r="120" spans="1:7">
      <c r="A120" s="8"/>
      <c r="B120" s="8"/>
      <c r="C120" s="8"/>
      <c r="D120" s="8"/>
      <c r="E120" s="8"/>
      <c r="F120" s="8"/>
      <c r="G120" s="8"/>
    </row>
    <row r="121" spans="1:7">
      <c r="A121" s="8"/>
      <c r="B121" s="8"/>
      <c r="C121" s="8"/>
      <c r="D121" s="8"/>
      <c r="E121" s="8"/>
      <c r="F121" s="8"/>
      <c r="G121" s="8"/>
    </row>
    <row r="122" spans="1:7">
      <c r="A122" s="8"/>
      <c r="B122" s="8"/>
      <c r="C122" s="8"/>
      <c r="D122" s="8"/>
      <c r="E122" s="8"/>
      <c r="F122" s="8"/>
      <c r="G122" s="8"/>
    </row>
    <row r="123" spans="1:7">
      <c r="A123" s="8"/>
      <c r="B123" s="8"/>
      <c r="C123" s="8"/>
      <c r="D123" s="8"/>
      <c r="E123" s="8"/>
      <c r="F123" s="8"/>
      <c r="G123" s="8"/>
    </row>
    <row r="124" spans="1:7">
      <c r="A124" s="8"/>
      <c r="B124" s="8"/>
      <c r="C124" s="8"/>
      <c r="D124" s="8"/>
      <c r="E124" s="8"/>
      <c r="F124" s="8"/>
      <c r="G124" s="8"/>
    </row>
    <row r="125" spans="1:7">
      <c r="A125" s="8"/>
      <c r="B125" s="8"/>
      <c r="C125" s="8"/>
      <c r="D125" s="8"/>
      <c r="E125" s="8"/>
      <c r="F125" s="8"/>
      <c r="G125" s="8"/>
    </row>
    <row r="126" spans="1:7">
      <c r="A126" s="8"/>
      <c r="B126" s="8"/>
      <c r="C126" s="8"/>
      <c r="D126" s="8"/>
      <c r="E126" s="8"/>
      <c r="F126" s="8"/>
      <c r="G126" s="8"/>
    </row>
    <row r="127" spans="1:7">
      <c r="A127" s="8"/>
      <c r="B127" s="8"/>
      <c r="C127" s="8"/>
      <c r="D127" s="8"/>
      <c r="E127" s="8"/>
      <c r="F127" s="8"/>
      <c r="G127" s="8"/>
    </row>
    <row r="128" spans="1:7">
      <c r="A128" s="8"/>
      <c r="B128" s="8"/>
      <c r="C128" s="8"/>
      <c r="D128" s="8"/>
      <c r="E128" s="8"/>
      <c r="F128" s="8"/>
      <c r="G128" s="8"/>
    </row>
    <row r="129" spans="1:7">
      <c r="A129" s="8"/>
      <c r="B129" s="8"/>
      <c r="C129" s="8"/>
      <c r="D129" s="8"/>
      <c r="E129" s="8"/>
      <c r="F129" s="8"/>
      <c r="G129" s="8"/>
    </row>
    <row r="130" spans="1:7">
      <c r="A130" s="8"/>
      <c r="B130" s="8"/>
      <c r="C130" s="8"/>
      <c r="D130" s="8"/>
      <c r="E130" s="8"/>
      <c r="F130" s="8"/>
      <c r="G130" s="8"/>
    </row>
    <row r="131" spans="1:7">
      <c r="A131" s="8"/>
      <c r="B131" s="8"/>
      <c r="C131" s="8"/>
      <c r="D131" s="8"/>
      <c r="E131" s="8"/>
      <c r="F131" s="8"/>
      <c r="G131" s="8"/>
    </row>
    <row r="132" spans="1:7">
      <c r="A132" s="8"/>
      <c r="B132" s="8"/>
      <c r="C132" s="8"/>
      <c r="D132" s="8"/>
      <c r="E132" s="8"/>
      <c r="F132" s="8"/>
      <c r="G132" s="8"/>
    </row>
    <row r="133" spans="1:7">
      <c r="A133" s="8"/>
      <c r="B133" s="8"/>
      <c r="C133" s="8"/>
      <c r="D133" s="8"/>
      <c r="E133" s="8"/>
      <c r="F133" s="8"/>
      <c r="G133" s="8"/>
    </row>
    <row r="134" spans="1:7">
      <c r="A134" s="8"/>
      <c r="B134" s="8"/>
      <c r="C134" s="8"/>
      <c r="D134" s="8"/>
      <c r="E134" s="8"/>
      <c r="F134" s="8"/>
      <c r="G134" s="8"/>
    </row>
    <row r="135" spans="1:7">
      <c r="A135" s="8"/>
      <c r="B135" s="8"/>
      <c r="C135" s="8"/>
      <c r="D135" s="8"/>
      <c r="E135" s="8"/>
      <c r="F135" s="8"/>
      <c r="G135" s="8"/>
    </row>
    <row r="136" spans="1:7">
      <c r="A136" s="8"/>
      <c r="B136" s="8"/>
      <c r="C136" s="8"/>
      <c r="D136" s="8"/>
      <c r="E136" s="8"/>
      <c r="F136" s="8"/>
      <c r="G136" s="8"/>
    </row>
    <row r="137" spans="1:7">
      <c r="A137" s="8"/>
      <c r="B137" s="8"/>
      <c r="C137" s="8"/>
      <c r="D137" s="8"/>
      <c r="E137" s="8"/>
      <c r="F137" s="8"/>
      <c r="G137" s="8"/>
    </row>
    <row r="138" spans="1:7">
      <c r="A138" s="8"/>
      <c r="B138" s="8"/>
      <c r="C138" s="8"/>
      <c r="D138" s="8"/>
      <c r="E138" s="8"/>
      <c r="F138" s="8"/>
      <c r="G138" s="8"/>
    </row>
    <row r="139" spans="1:7">
      <c r="A139" s="8"/>
      <c r="B139" s="8"/>
      <c r="C139" s="8"/>
      <c r="D139" s="8"/>
      <c r="E139" s="8"/>
      <c r="F139" s="8"/>
      <c r="G139" s="8"/>
    </row>
    <row r="140" spans="1:7">
      <c r="A140" s="8"/>
      <c r="B140" s="8"/>
      <c r="C140" s="8"/>
      <c r="D140" s="8"/>
      <c r="E140" s="8"/>
      <c r="F140" s="8"/>
      <c r="G140" s="8"/>
    </row>
    <row r="141" spans="1:7">
      <c r="A141" s="8"/>
      <c r="B141" s="8"/>
      <c r="C141" s="8"/>
      <c r="D141" s="8"/>
      <c r="E141" s="8"/>
      <c r="F141" s="8"/>
      <c r="G141" s="8"/>
    </row>
    <row r="142" spans="1:7">
      <c r="A142" s="8"/>
      <c r="B142" s="8"/>
      <c r="C142" s="8"/>
      <c r="D142" s="8"/>
      <c r="E142" s="8"/>
      <c r="F142" s="8"/>
      <c r="G142" s="8"/>
    </row>
    <row r="143" spans="1:7">
      <c r="A143" s="8"/>
      <c r="B143" s="8"/>
      <c r="C143" s="8"/>
      <c r="D143" s="8"/>
      <c r="E143" s="8"/>
      <c r="F143" s="8"/>
      <c r="G143" s="8"/>
    </row>
    <row r="144" spans="1:7">
      <c r="A144" s="8"/>
      <c r="B144" s="8"/>
      <c r="C144" s="8"/>
      <c r="D144" s="8"/>
      <c r="E144" s="8"/>
      <c r="F144" s="8"/>
      <c r="G144" s="8"/>
    </row>
    <row r="145" spans="1:7">
      <c r="A145" s="8"/>
      <c r="B145" s="8"/>
      <c r="C145" s="8"/>
      <c r="D145" s="8"/>
      <c r="E145" s="8"/>
      <c r="F145" s="8"/>
      <c r="G145" s="8"/>
    </row>
    <row r="146" spans="1:7">
      <c r="A146" s="8"/>
      <c r="B146" s="8"/>
      <c r="C146" s="8"/>
      <c r="D146" s="8"/>
      <c r="E146" s="8"/>
      <c r="F146" s="8"/>
      <c r="G146" s="8"/>
    </row>
    <row r="147" spans="1:7">
      <c r="A147" s="8"/>
      <c r="B147" s="8"/>
      <c r="C147" s="8"/>
      <c r="D147" s="8"/>
      <c r="E147" s="8"/>
      <c r="F147" s="8"/>
      <c r="G147" s="8"/>
    </row>
    <row r="148" spans="1:7">
      <c r="A148" s="8"/>
      <c r="B148" s="8"/>
      <c r="C148" s="8"/>
      <c r="D148" s="8"/>
      <c r="E148" s="8"/>
      <c r="F148" s="8"/>
      <c r="G148" s="8"/>
    </row>
    <row r="149" spans="1:7">
      <c r="A149" s="8"/>
      <c r="B149" s="8"/>
      <c r="C149" s="8"/>
      <c r="D149" s="8"/>
      <c r="E149" s="8"/>
      <c r="F149" s="8"/>
      <c r="G149" s="8"/>
    </row>
    <row r="150" spans="1:7">
      <c r="A150" s="8"/>
      <c r="B150" s="8"/>
      <c r="C150" s="8"/>
      <c r="D150" s="8"/>
      <c r="E150" s="8"/>
      <c r="F150" s="8"/>
      <c r="G150" s="8"/>
    </row>
    <row r="151" spans="1:7">
      <c r="A151" s="8"/>
      <c r="B151" s="8"/>
      <c r="C151" s="8"/>
      <c r="D151" s="8"/>
      <c r="E151" s="8"/>
      <c r="F151" s="8"/>
      <c r="G151" s="8"/>
    </row>
    <row r="152" spans="1:7">
      <c r="A152" s="8"/>
      <c r="B152" s="8"/>
      <c r="C152" s="8"/>
      <c r="D152" s="8"/>
      <c r="E152" s="8"/>
      <c r="F152" s="8"/>
      <c r="G152" s="8"/>
    </row>
    <row r="153" spans="1:7">
      <c r="A153" s="8"/>
      <c r="B153" s="8"/>
      <c r="C153" s="8"/>
      <c r="D153" s="8"/>
      <c r="E153" s="8"/>
      <c r="F153" s="8"/>
      <c r="G153" s="8"/>
    </row>
    <row r="154" spans="1:7">
      <c r="A154" s="8"/>
      <c r="B154" s="8"/>
      <c r="C154" s="8"/>
      <c r="D154" s="8"/>
      <c r="E154" s="8"/>
      <c r="F154" s="8"/>
      <c r="G154" s="8"/>
    </row>
    <row r="155" spans="1:7">
      <c r="A155" s="8"/>
      <c r="B155" s="8"/>
      <c r="C155" s="8"/>
      <c r="D155" s="8"/>
      <c r="E155" s="8"/>
      <c r="F155" s="8"/>
      <c r="G155" s="8"/>
    </row>
    <row r="156" spans="1:7">
      <c r="A156" s="8"/>
      <c r="B156" s="8"/>
      <c r="C156" s="8"/>
      <c r="D156" s="8"/>
      <c r="E156" s="8"/>
      <c r="F156" s="8"/>
      <c r="G156" s="8"/>
    </row>
    <row r="157" spans="1:7">
      <c r="A157" s="8"/>
      <c r="B157" s="8"/>
      <c r="C157" s="8"/>
      <c r="D157" s="8"/>
      <c r="E157" s="8"/>
      <c r="F157" s="8"/>
      <c r="G157" s="8"/>
    </row>
    <row r="158" spans="1:7">
      <c r="A158" s="8"/>
      <c r="B158" s="8"/>
      <c r="C158" s="8"/>
      <c r="D158" s="8"/>
      <c r="E158" s="8"/>
      <c r="F158" s="8"/>
      <c r="G158" s="8"/>
    </row>
    <row r="159" spans="1:7">
      <c r="A159" s="8"/>
      <c r="B159" s="8"/>
      <c r="C159" s="8"/>
      <c r="D159" s="8"/>
      <c r="E159" s="8"/>
      <c r="F159" s="8"/>
      <c r="G159" s="8"/>
    </row>
    <row r="160" spans="1:7">
      <c r="A160" s="8"/>
      <c r="B160" s="8"/>
      <c r="C160" s="8"/>
      <c r="D160" s="8"/>
      <c r="E160" s="8"/>
      <c r="F160" s="8"/>
      <c r="G160" s="8"/>
    </row>
    <row r="161" spans="1:7">
      <c r="A161" s="8"/>
      <c r="B161" s="8"/>
      <c r="C161" s="8"/>
      <c r="D161" s="8"/>
      <c r="E161" s="8"/>
      <c r="F161" s="8"/>
      <c r="G161" s="8"/>
    </row>
    <row r="162" spans="1:7">
      <c r="A162" s="8"/>
      <c r="B162" s="8"/>
      <c r="C162" s="8"/>
      <c r="D162" s="8"/>
      <c r="E162" s="8"/>
      <c r="F162" s="8"/>
      <c r="G162" s="8"/>
    </row>
    <row r="163" spans="1:7">
      <c r="A163" s="8"/>
      <c r="B163" s="8"/>
      <c r="C163" s="8"/>
      <c r="D163" s="8"/>
      <c r="E163" s="8"/>
      <c r="F163" s="8"/>
      <c r="G163" s="8"/>
    </row>
    <row r="164" spans="1:7">
      <c r="A164" s="8"/>
      <c r="B164" s="8"/>
      <c r="C164" s="8"/>
      <c r="D164" s="8"/>
      <c r="E164" s="8"/>
      <c r="F164" s="8"/>
      <c r="G164" s="8"/>
    </row>
    <row r="165" spans="1:7">
      <c r="A165" s="8"/>
      <c r="B165" s="8"/>
      <c r="C165" s="8"/>
      <c r="D165" s="8"/>
      <c r="E165" s="8"/>
      <c r="F165" s="8"/>
      <c r="G165" s="8"/>
    </row>
    <row r="166" spans="1:7">
      <c r="A166" s="8"/>
      <c r="B166" s="8"/>
      <c r="C166" s="8"/>
      <c r="D166" s="8"/>
      <c r="E166" s="8"/>
      <c r="F166" s="8"/>
      <c r="G166" s="8"/>
    </row>
    <row r="167" spans="1:7">
      <c r="A167" s="8"/>
      <c r="B167" s="8"/>
      <c r="C167" s="8"/>
      <c r="D167" s="8"/>
      <c r="E167" s="8"/>
      <c r="F167" s="8"/>
      <c r="G167" s="8"/>
    </row>
    <row r="168" spans="1:7">
      <c r="A168" s="8"/>
      <c r="B168" s="8"/>
      <c r="C168" s="8"/>
      <c r="D168" s="8"/>
      <c r="E168" s="8"/>
      <c r="F168" s="8"/>
      <c r="G168" s="8"/>
    </row>
    <row r="169" spans="1:7">
      <c r="A169" s="8"/>
      <c r="B169" s="8"/>
      <c r="C169" s="8"/>
      <c r="D169" s="8"/>
      <c r="E169" s="8"/>
      <c r="F169" s="8"/>
      <c r="G169" s="8"/>
    </row>
    <row r="170" spans="1:7">
      <c r="A170" s="8"/>
      <c r="B170" s="8"/>
      <c r="C170" s="8"/>
      <c r="D170" s="8"/>
      <c r="E170" s="8"/>
      <c r="F170" s="8"/>
      <c r="G170" s="8"/>
    </row>
    <row r="171" spans="1:7">
      <c r="A171" s="8"/>
      <c r="B171" s="8"/>
      <c r="C171" s="8"/>
      <c r="D171" s="8"/>
      <c r="E171" s="8"/>
      <c r="F171" s="8"/>
      <c r="G171" s="8"/>
    </row>
    <row r="172" spans="1:7">
      <c r="A172" s="8"/>
      <c r="B172" s="8"/>
      <c r="C172" s="8"/>
      <c r="D172" s="8"/>
      <c r="E172" s="8"/>
      <c r="F172" s="8"/>
      <c r="G172" s="8"/>
    </row>
    <row r="173" spans="1:7">
      <c r="A173" s="8"/>
      <c r="B173" s="8"/>
      <c r="C173" s="8"/>
      <c r="D173" s="8"/>
      <c r="E173" s="8"/>
      <c r="F173" s="8"/>
      <c r="G173" s="8"/>
    </row>
    <row r="174" spans="1:7">
      <c r="A174" s="8"/>
      <c r="B174" s="8"/>
      <c r="C174" s="8"/>
      <c r="D174" s="8"/>
      <c r="E174" s="8"/>
      <c r="F174" s="8"/>
      <c r="G174" s="8"/>
    </row>
    <row r="175" spans="1:7">
      <c r="A175" s="8"/>
      <c r="B175" s="8"/>
      <c r="C175" s="8"/>
      <c r="D175" s="8"/>
      <c r="E175" s="8"/>
      <c r="F175" s="8"/>
      <c r="G175" s="8"/>
    </row>
    <row r="176" spans="1:7">
      <c r="A176" s="8"/>
      <c r="B176" s="8"/>
      <c r="C176" s="8"/>
      <c r="D176" s="8"/>
      <c r="E176" s="8"/>
      <c r="F176" s="8"/>
      <c r="G176" s="8"/>
    </row>
    <row r="177" spans="1:7">
      <c r="A177" s="8"/>
      <c r="B177" s="8"/>
      <c r="C177" s="8"/>
      <c r="D177" s="8"/>
      <c r="E177" s="8"/>
      <c r="F177" s="8"/>
      <c r="G177" s="8"/>
    </row>
    <row r="178" spans="1:7">
      <c r="A178" s="8"/>
      <c r="B178" s="8"/>
      <c r="C178" s="8"/>
      <c r="D178" s="8"/>
      <c r="E178" s="8"/>
      <c r="F178" s="8"/>
      <c r="G178" s="8"/>
    </row>
    <row r="179" spans="1:7">
      <c r="A179" s="8"/>
      <c r="B179" s="8"/>
      <c r="C179" s="8"/>
      <c r="D179" s="8"/>
      <c r="E179" s="8"/>
      <c r="F179" s="8"/>
      <c r="G179" s="8"/>
    </row>
    <row r="180" spans="1:7">
      <c r="A180" s="8"/>
      <c r="B180" s="8"/>
      <c r="C180" s="8"/>
      <c r="D180" s="8"/>
      <c r="E180" s="8"/>
      <c r="F180" s="8"/>
      <c r="G180" s="8"/>
    </row>
    <row r="181" spans="1:7">
      <c r="A181" s="8"/>
      <c r="B181" s="8"/>
      <c r="C181" s="8"/>
      <c r="D181" s="8"/>
      <c r="E181" s="8"/>
      <c r="F181" s="8"/>
      <c r="G181" s="8"/>
    </row>
    <row r="182" spans="1:7">
      <c r="A182" s="8"/>
      <c r="B182" s="8"/>
      <c r="C182" s="8"/>
      <c r="D182" s="8"/>
      <c r="E182" s="8"/>
      <c r="F182" s="8"/>
      <c r="G182" s="8"/>
    </row>
    <row r="183" spans="1:7">
      <c r="A183" s="8"/>
      <c r="B183" s="8"/>
      <c r="C183" s="8"/>
      <c r="D183" s="8"/>
      <c r="E183" s="8"/>
      <c r="F183" s="8"/>
      <c r="G183" s="8"/>
    </row>
    <row r="184" spans="1:7">
      <c r="A184" s="8"/>
      <c r="B184" s="8"/>
      <c r="C184" s="8"/>
      <c r="D184" s="8"/>
      <c r="E184" s="8"/>
      <c r="F184" s="8"/>
      <c r="G184" s="8"/>
    </row>
    <row r="185" spans="1:7">
      <c r="A185" s="8"/>
      <c r="B185" s="8"/>
      <c r="C185" s="8"/>
      <c r="D185" s="8"/>
      <c r="E185" s="8"/>
      <c r="F185" s="8"/>
      <c r="G185" s="8"/>
    </row>
    <row r="186" spans="1:7">
      <c r="A186" s="8"/>
      <c r="B186" s="8"/>
      <c r="C186" s="8"/>
      <c r="D186" s="8"/>
      <c r="E186" s="8"/>
      <c r="F186" s="8"/>
      <c r="G186" s="8"/>
    </row>
    <row r="187" spans="1:7">
      <c r="A187" s="8"/>
      <c r="B187" s="8"/>
      <c r="C187" s="8"/>
      <c r="D187" s="8"/>
      <c r="E187" s="8"/>
      <c r="F187" s="8"/>
      <c r="G187" s="8"/>
    </row>
    <row r="188" spans="1:7">
      <c r="A188" s="8"/>
      <c r="B188" s="8"/>
      <c r="C188" s="8"/>
      <c r="D188" s="8"/>
      <c r="E188" s="8"/>
      <c r="F188" s="8"/>
      <c r="G188" s="8"/>
    </row>
    <row r="189" spans="1:7">
      <c r="A189" s="8"/>
      <c r="B189" s="8"/>
      <c r="C189" s="8"/>
      <c r="D189" s="8"/>
      <c r="E189" s="8"/>
      <c r="F189" s="8"/>
      <c r="G189" s="8"/>
    </row>
    <row r="190" spans="1:7">
      <c r="A190" s="8"/>
      <c r="B190" s="8"/>
      <c r="C190" s="8"/>
      <c r="D190" s="8"/>
      <c r="E190" s="8"/>
      <c r="F190" s="8"/>
      <c r="G190" s="8"/>
    </row>
    <row r="191" spans="1:7">
      <c r="A191" s="8"/>
      <c r="B191" s="8"/>
      <c r="C191" s="8"/>
      <c r="D191" s="8"/>
      <c r="E191" s="8"/>
      <c r="F191" s="8"/>
      <c r="G191" s="8"/>
    </row>
    <row r="192" spans="1:7">
      <c r="A192" s="8"/>
      <c r="B192" s="8"/>
      <c r="C192" s="8"/>
      <c r="D192" s="8"/>
      <c r="E192" s="8"/>
      <c r="F192" s="8"/>
      <c r="G192" s="8"/>
    </row>
    <row r="193" spans="1:7">
      <c r="A193" s="8"/>
      <c r="B193" s="8"/>
      <c r="C193" s="8"/>
      <c r="D193" s="8"/>
      <c r="E193" s="8"/>
      <c r="F193" s="8"/>
      <c r="G193" s="8"/>
    </row>
    <row r="194" spans="1:7">
      <c r="A194" s="8"/>
      <c r="B194" s="8"/>
      <c r="C194" s="8"/>
      <c r="D194" s="8"/>
      <c r="E194" s="8"/>
      <c r="F194" s="8"/>
      <c r="G194" s="8"/>
    </row>
    <row r="195" spans="1:7">
      <c r="A195" s="8"/>
      <c r="B195" s="8"/>
      <c r="C195" s="8"/>
      <c r="D195" s="8"/>
      <c r="E195" s="8"/>
      <c r="F195" s="8"/>
      <c r="G195" s="8"/>
    </row>
    <row r="196" spans="1:7">
      <c r="A196" s="8"/>
      <c r="B196" s="8"/>
      <c r="C196" s="8"/>
      <c r="D196" s="8"/>
      <c r="E196" s="8"/>
      <c r="F196" s="8"/>
      <c r="G196" s="8"/>
    </row>
    <row r="197" spans="1:7">
      <c r="A197" s="8"/>
      <c r="B197" s="8"/>
      <c r="C197" s="8"/>
      <c r="D197" s="8"/>
      <c r="E197" s="8"/>
      <c r="F197" s="8"/>
      <c r="G197" s="8"/>
    </row>
    <row r="198" spans="1:7">
      <c r="A198" s="8"/>
      <c r="B198" s="8"/>
      <c r="C198" s="8"/>
      <c r="D198" s="8"/>
      <c r="E198" s="8"/>
      <c r="F198" s="8"/>
      <c r="G198" s="8"/>
    </row>
    <row r="199" spans="1:7">
      <c r="A199" s="8"/>
      <c r="B199" s="8"/>
      <c r="C199" s="8"/>
      <c r="D199" s="8"/>
      <c r="E199" s="8"/>
      <c r="F199" s="8"/>
      <c r="G199" s="8"/>
    </row>
    <row r="200" spans="1:7">
      <c r="A200" s="8"/>
      <c r="B200" s="8"/>
      <c r="C200" s="8"/>
      <c r="D200" s="8"/>
      <c r="E200" s="8"/>
      <c r="F200" s="8"/>
      <c r="G200" s="8"/>
    </row>
    <row r="201" spans="1:7">
      <c r="A201" s="8"/>
      <c r="B201" s="8"/>
      <c r="C201" s="8"/>
      <c r="D201" s="8"/>
      <c r="E201" s="8"/>
      <c r="F201" s="8"/>
      <c r="G201" s="8"/>
    </row>
    <row r="202" spans="1:7">
      <c r="A202" s="8"/>
      <c r="B202" s="8"/>
      <c r="C202" s="8"/>
      <c r="D202" s="8"/>
      <c r="E202" s="8"/>
      <c r="F202" s="8"/>
      <c r="G202" s="8"/>
    </row>
    <row r="203" spans="1:7">
      <c r="A203" s="8"/>
      <c r="B203" s="8"/>
      <c r="C203" s="8"/>
      <c r="D203" s="8"/>
      <c r="E203" s="8"/>
      <c r="F203" s="8"/>
      <c r="G203" s="8"/>
    </row>
    <row r="204" spans="1:7">
      <c r="A204" s="8"/>
      <c r="B204" s="8"/>
      <c r="C204" s="8"/>
      <c r="D204" s="8"/>
      <c r="E204" s="8"/>
      <c r="F204" s="8"/>
      <c r="G204" s="8"/>
    </row>
    <row r="205" spans="1:7">
      <c r="A205" s="8"/>
      <c r="B205" s="8"/>
      <c r="C205" s="8"/>
      <c r="D205" s="8"/>
      <c r="E205" s="8"/>
      <c r="F205" s="8"/>
      <c r="G205" s="8"/>
    </row>
    <row r="206" spans="1:7">
      <c r="A206" s="8"/>
      <c r="B206" s="8"/>
      <c r="C206" s="8"/>
      <c r="D206" s="8"/>
      <c r="E206" s="8"/>
      <c r="F206" s="8"/>
      <c r="G206" s="8"/>
    </row>
    <row r="207" spans="1:7">
      <c r="A207" s="8"/>
      <c r="B207" s="8"/>
      <c r="C207" s="8"/>
      <c r="D207" s="8"/>
      <c r="E207" s="8"/>
      <c r="F207" s="8"/>
      <c r="G207" s="8"/>
    </row>
  </sheetData>
  <sheetProtection algorithmName="SHA-512" hashValue="cmA84gtQlle1zFBSIT6utjS6LCp9cVYcaWEY0oSP0haJ8aeHbHqXDdXXjp+N0iQfbUtITRRhYpI2/M2jc2bpLw==" saltValue="Jrxsbyvaj+x4N9hEdEAQMg==" spinCount="100000" sheet="1" objects="1" scenarios="1" formatCells="0" formatRows="0" insertRows="0" deleteRows="0" sort="0"/>
  <mergeCells count="24">
    <mergeCell ref="A1:F1"/>
    <mergeCell ref="A2:G2"/>
    <mergeCell ref="A4:B4"/>
    <mergeCell ref="C4:D4"/>
    <mergeCell ref="A5:B5"/>
    <mergeCell ref="C5:D5"/>
    <mergeCell ref="A6:B6"/>
    <mergeCell ref="C6:D6"/>
    <mergeCell ref="A7:B7"/>
    <mergeCell ref="C7:D7"/>
    <mergeCell ref="A8:B8"/>
    <mergeCell ref="C8:D8"/>
    <mergeCell ref="A21:G21"/>
    <mergeCell ref="A9:B9"/>
    <mergeCell ref="C9:D9"/>
    <mergeCell ref="A10:B10"/>
    <mergeCell ref="C10:D10"/>
    <mergeCell ref="A11:B11"/>
    <mergeCell ref="C11:D11"/>
    <mergeCell ref="A12:B12"/>
    <mergeCell ref="C12:D12"/>
    <mergeCell ref="A13:B13"/>
    <mergeCell ref="C13:D13"/>
    <mergeCell ref="A18:G18"/>
  </mergeCells>
  <pageMargins left="0.25" right="0.25" top="0.25" bottom="0.25" header="0.3" footer="0.3"/>
  <pageSetup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BE920-8924-4D3A-99CB-D97CAA0EF5F9}">
  <dimension ref="A1:P207"/>
  <sheetViews>
    <sheetView workbookViewId="0">
      <selection activeCell="E6" sqref="E6:F6"/>
    </sheetView>
  </sheetViews>
  <sheetFormatPr defaultColWidth="8.7109375" defaultRowHeight="15"/>
  <cols>
    <col min="1" max="1" width="47" customWidth="1"/>
    <col min="2" max="2" width="2.7109375" customWidth="1"/>
    <col min="3" max="3" width="14" customWidth="1"/>
    <col min="4" max="4" width="13.42578125" customWidth="1"/>
    <col min="5" max="6" width="15.7109375" customWidth="1"/>
    <col min="7" max="7" width="18.42578125" customWidth="1"/>
    <col min="8" max="8" width="3.28515625" customWidth="1"/>
  </cols>
  <sheetData>
    <row r="1" spans="1:16" ht="26.25" customHeight="1">
      <c r="A1" s="522" t="s">
        <v>261</v>
      </c>
      <c r="B1" s="522"/>
      <c r="C1" s="522"/>
      <c r="D1" s="522"/>
      <c r="E1" s="522"/>
      <c r="F1" s="522"/>
      <c r="G1" s="8">
        <f>+'Section A'!B2</f>
        <v>0</v>
      </c>
      <c r="H1" s="8"/>
      <c r="I1" s="8"/>
    </row>
    <row r="2" spans="1:16" ht="61.5" customHeight="1">
      <c r="A2" s="533" t="s">
        <v>298</v>
      </c>
      <c r="B2" s="533"/>
      <c r="C2" s="533"/>
      <c r="D2" s="533"/>
      <c r="E2" s="533"/>
      <c r="F2" s="533"/>
      <c r="G2" s="533"/>
      <c r="H2" s="16"/>
      <c r="I2" s="16"/>
    </row>
    <row r="3" spans="1:16">
      <c r="A3" s="16"/>
      <c r="B3" s="16"/>
      <c r="C3" s="16"/>
      <c r="D3" s="16"/>
      <c r="E3" s="16"/>
      <c r="F3" s="16"/>
      <c r="G3" s="16"/>
      <c r="H3" s="16"/>
      <c r="I3" s="16"/>
    </row>
    <row r="4" spans="1:16">
      <c r="A4" s="534" t="s">
        <v>263</v>
      </c>
      <c r="B4" s="534"/>
      <c r="C4" s="535" t="s">
        <v>264</v>
      </c>
      <c r="D4" s="535"/>
      <c r="E4" s="17" t="s">
        <v>286</v>
      </c>
      <c r="F4" s="17" t="s">
        <v>287</v>
      </c>
      <c r="G4" s="361" t="s">
        <v>288</v>
      </c>
      <c r="H4" s="13"/>
      <c r="I4" s="13"/>
      <c r="J4" s="8"/>
      <c r="K4" s="8"/>
      <c r="L4" s="8"/>
      <c r="M4" s="8"/>
      <c r="N4" s="8"/>
      <c r="O4" s="8"/>
      <c r="P4" s="8"/>
    </row>
    <row r="5" spans="1:16" s="92" customFormat="1">
      <c r="A5" s="536"/>
      <c r="B5" s="536"/>
      <c r="C5" s="536"/>
      <c r="D5" s="536"/>
      <c r="E5" s="98"/>
      <c r="F5" s="99"/>
      <c r="G5" s="82">
        <f>ROUND(E5*F5,2)</f>
        <v>0</v>
      </c>
      <c r="H5" s="71"/>
      <c r="I5" s="71"/>
      <c r="J5" s="83"/>
      <c r="K5" s="83"/>
      <c r="L5" s="83"/>
      <c r="M5" s="83"/>
      <c r="N5" s="83"/>
      <c r="O5" s="83"/>
      <c r="P5" s="83"/>
    </row>
    <row r="6" spans="1:16" s="92" customFormat="1">
      <c r="A6" s="530"/>
      <c r="B6" s="530"/>
      <c r="C6" s="530"/>
      <c r="D6" s="530"/>
      <c r="E6" s="98"/>
      <c r="F6" s="99"/>
      <c r="G6" s="82">
        <f>ROUND(E6*F6,2)</f>
        <v>0</v>
      </c>
      <c r="H6" s="71"/>
      <c r="I6" s="188"/>
      <c r="J6" s="83"/>
      <c r="K6" s="83"/>
      <c r="L6" s="83"/>
      <c r="M6" s="83"/>
      <c r="N6" s="83"/>
      <c r="O6" s="83"/>
      <c r="P6" s="83"/>
    </row>
    <row r="7" spans="1:16" s="92" customFormat="1">
      <c r="A7" s="530"/>
      <c r="B7" s="530"/>
      <c r="C7" s="530"/>
      <c r="D7" s="530"/>
      <c r="E7" s="98"/>
      <c r="F7" s="99"/>
      <c r="G7" s="82">
        <f>ROUND(E7*F7,2)</f>
        <v>0</v>
      </c>
      <c r="H7" s="71"/>
      <c r="I7" s="100"/>
      <c r="J7" s="83"/>
      <c r="K7" s="83"/>
      <c r="L7" s="83"/>
      <c r="M7" s="83"/>
      <c r="N7" s="83"/>
      <c r="O7" s="83"/>
      <c r="P7" s="83"/>
    </row>
    <row r="8" spans="1:16" s="92" customFormat="1">
      <c r="A8" s="530"/>
      <c r="B8" s="530"/>
      <c r="C8" s="530"/>
      <c r="D8" s="530"/>
      <c r="E8" s="98"/>
      <c r="F8" s="99"/>
      <c r="G8" s="106">
        <f>ROUND(E8*F8,2)</f>
        <v>0</v>
      </c>
      <c r="H8" s="71"/>
      <c r="I8" s="71"/>
      <c r="J8" s="83"/>
      <c r="K8" s="83"/>
      <c r="L8" s="83"/>
      <c r="M8" s="83"/>
      <c r="N8" s="83"/>
      <c r="O8" s="83"/>
      <c r="P8" s="83"/>
    </row>
    <row r="9" spans="1:16" s="92" customFormat="1">
      <c r="A9" s="530"/>
      <c r="B9" s="530"/>
      <c r="C9" s="530"/>
      <c r="D9" s="530"/>
      <c r="E9" s="80"/>
      <c r="F9" s="164" t="s">
        <v>289</v>
      </c>
      <c r="G9" s="64">
        <f>ROUND(SUM(G5:G8),2)</f>
        <v>0</v>
      </c>
      <c r="H9" s="101"/>
      <c r="I9" s="95" t="s">
        <v>272</v>
      </c>
      <c r="J9" s="188"/>
      <c r="K9" s="83"/>
      <c r="L9" s="83"/>
      <c r="M9" s="83"/>
      <c r="N9" s="83"/>
      <c r="O9" s="83"/>
      <c r="P9" s="83"/>
    </row>
    <row r="10" spans="1:16" s="92" customFormat="1">
      <c r="A10" s="530"/>
      <c r="B10" s="530"/>
      <c r="C10" s="530"/>
      <c r="D10" s="530"/>
      <c r="E10" s="83"/>
      <c r="F10" s="83"/>
      <c r="G10" s="87"/>
      <c r="H10" s="83"/>
      <c r="I10" s="100"/>
      <c r="J10" s="83"/>
      <c r="K10" s="83"/>
      <c r="L10" s="83"/>
      <c r="M10" s="83"/>
      <c r="N10" s="83"/>
      <c r="O10" s="83"/>
      <c r="P10" s="83"/>
    </row>
    <row r="11" spans="1:16" s="92" customFormat="1" hidden="1">
      <c r="A11" s="531" t="s">
        <v>290</v>
      </c>
      <c r="B11" s="531"/>
      <c r="C11" s="531" t="s">
        <v>291</v>
      </c>
      <c r="D11" s="531"/>
      <c r="E11" s="208"/>
      <c r="F11" s="209"/>
      <c r="G11" s="193">
        <f>ROUND(E11*F11,2)</f>
        <v>0</v>
      </c>
      <c r="H11" s="83"/>
      <c r="I11" s="100"/>
      <c r="J11" s="83"/>
      <c r="K11" s="83"/>
      <c r="L11" s="83"/>
      <c r="M11" s="83"/>
      <c r="N11" s="83"/>
      <c r="O11" s="83"/>
      <c r="P11" s="83"/>
    </row>
    <row r="12" spans="1:16" s="92" customFormat="1" hidden="1">
      <c r="A12" s="531" t="s">
        <v>292</v>
      </c>
      <c r="B12" s="531"/>
      <c r="C12" s="531" t="s">
        <v>293</v>
      </c>
      <c r="D12" s="531"/>
      <c r="E12" s="208"/>
      <c r="F12" s="209"/>
      <c r="G12" s="204">
        <f>ROUND(E12*F12,2)</f>
        <v>0</v>
      </c>
      <c r="H12" s="83"/>
      <c r="I12" s="100"/>
      <c r="J12" s="83"/>
      <c r="K12" s="83"/>
      <c r="L12" s="83"/>
      <c r="M12" s="83"/>
      <c r="N12" s="83"/>
      <c r="O12" s="83"/>
      <c r="P12" s="83"/>
    </row>
    <row r="13" spans="1:16" s="92" customFormat="1" hidden="1">
      <c r="A13" s="532"/>
      <c r="B13" s="532"/>
      <c r="C13" s="531"/>
      <c r="D13" s="531"/>
      <c r="E13" s="192"/>
      <c r="F13" s="192" t="s">
        <v>294</v>
      </c>
      <c r="G13" s="193">
        <f>ROUND(SUM(G10:G12),2)</f>
        <v>0</v>
      </c>
      <c r="H13" s="83"/>
      <c r="I13" s="95" t="s">
        <v>272</v>
      </c>
      <c r="J13" s="83"/>
      <c r="K13" s="83"/>
      <c r="L13" s="83"/>
      <c r="M13" s="83"/>
      <c r="N13" s="83"/>
      <c r="O13" s="83"/>
      <c r="P13" s="83"/>
    </row>
    <row r="14" spans="1:16">
      <c r="A14" s="8"/>
      <c r="B14" s="8"/>
      <c r="C14" s="8"/>
      <c r="D14" s="8"/>
      <c r="E14" s="8"/>
      <c r="F14" s="8"/>
      <c r="G14" s="70"/>
      <c r="H14" s="8"/>
    </row>
    <row r="15" spans="1:16">
      <c r="A15" s="8"/>
      <c r="B15" s="8"/>
      <c r="C15" s="8"/>
      <c r="D15" s="8"/>
      <c r="E15" s="370"/>
      <c r="F15" s="370" t="s">
        <v>299</v>
      </c>
      <c r="G15" s="63">
        <f>+G13+G9</f>
        <v>0</v>
      </c>
      <c r="H15" s="8"/>
      <c r="I15" s="110" t="s">
        <v>276</v>
      </c>
    </row>
    <row r="16" spans="1:16" s="92" customFormat="1">
      <c r="A16" s="83"/>
      <c r="B16" s="83"/>
      <c r="C16" s="103"/>
      <c r="D16" s="103"/>
      <c r="E16" s="84"/>
      <c r="F16" s="102"/>
      <c r="G16" s="71"/>
      <c r="H16" s="83"/>
    </row>
    <row r="17" spans="1:11" s="92" customFormat="1">
      <c r="A17" s="114" t="s">
        <v>296</v>
      </c>
      <c r="B17" s="89"/>
      <c r="C17" s="89"/>
      <c r="D17" s="89"/>
      <c r="E17" s="89"/>
      <c r="F17" s="89"/>
      <c r="G17" s="90"/>
      <c r="H17" s="83"/>
      <c r="I17" s="111" t="s">
        <v>278</v>
      </c>
    </row>
    <row r="18" spans="1:11" s="92" customFormat="1" ht="45" customHeight="1">
      <c r="A18" s="524"/>
      <c r="B18" s="525"/>
      <c r="C18" s="525"/>
      <c r="D18" s="525"/>
      <c r="E18" s="525"/>
      <c r="F18" s="525"/>
      <c r="G18" s="526"/>
      <c r="H18" s="83"/>
      <c r="I18"/>
    </row>
    <row r="19" spans="1:11">
      <c r="A19" s="8"/>
      <c r="B19" s="8"/>
      <c r="C19" s="8"/>
      <c r="D19" s="8"/>
      <c r="E19" s="8"/>
      <c r="F19" s="8"/>
      <c r="G19" s="8"/>
      <c r="H19" s="8"/>
    </row>
    <row r="20" spans="1:11" s="92" customFormat="1" hidden="1">
      <c r="A20" s="194" t="s">
        <v>297</v>
      </c>
      <c r="B20" s="195"/>
      <c r="C20" s="196"/>
      <c r="D20" s="196"/>
      <c r="E20" s="196"/>
      <c r="F20" s="196"/>
      <c r="G20" s="197"/>
      <c r="H20" s="83"/>
      <c r="I20" s="111" t="s">
        <v>278</v>
      </c>
      <c r="K20" s="83"/>
    </row>
    <row r="21" spans="1:11" s="92" customFormat="1" ht="45" hidden="1" customHeight="1">
      <c r="A21" s="527"/>
      <c r="B21" s="528"/>
      <c r="C21" s="528"/>
      <c r="D21" s="528"/>
      <c r="E21" s="528"/>
      <c r="F21" s="528"/>
      <c r="G21" s="529"/>
      <c r="H21" s="83"/>
      <c r="K21" s="83"/>
    </row>
    <row r="22" spans="1:11">
      <c r="A22" s="8"/>
      <c r="B22" s="8"/>
      <c r="C22" s="8"/>
      <c r="D22" s="8"/>
      <c r="E22" s="8"/>
      <c r="F22" s="8"/>
      <c r="G22" s="8"/>
      <c r="H22" s="8"/>
    </row>
    <row r="23" spans="1:11">
      <c r="A23" s="8"/>
      <c r="B23" s="8"/>
      <c r="C23" s="8"/>
      <c r="D23" s="8"/>
      <c r="E23" s="8"/>
      <c r="F23" s="8"/>
      <c r="G23" s="8"/>
    </row>
    <row r="24" spans="1:11">
      <c r="A24" s="8"/>
      <c r="B24" s="8"/>
      <c r="C24" s="8"/>
      <c r="D24" s="8"/>
      <c r="E24" s="8"/>
      <c r="F24" s="8"/>
      <c r="G24" s="8"/>
    </row>
    <row r="25" spans="1:11">
      <c r="A25" s="8"/>
      <c r="B25" s="8"/>
      <c r="C25" s="8"/>
      <c r="D25" s="8"/>
      <c r="E25" s="8"/>
      <c r="F25" s="8"/>
      <c r="G25" s="8"/>
    </row>
    <row r="26" spans="1:11">
      <c r="A26" s="8"/>
      <c r="B26" s="8"/>
      <c r="C26" s="8"/>
      <c r="D26" s="8"/>
      <c r="E26" s="8"/>
      <c r="F26" s="8"/>
      <c r="G26" s="8"/>
    </row>
    <row r="27" spans="1:11">
      <c r="A27" s="8"/>
      <c r="B27" s="8"/>
      <c r="C27" s="8"/>
      <c r="D27" s="8"/>
      <c r="E27" s="8"/>
      <c r="F27" s="8"/>
      <c r="G27" s="8"/>
    </row>
    <row r="28" spans="1:11">
      <c r="A28" s="8"/>
      <c r="B28" s="8"/>
      <c r="C28" s="8"/>
      <c r="D28" s="8"/>
      <c r="E28" s="8"/>
      <c r="F28" s="8"/>
      <c r="G28" s="8"/>
    </row>
    <row r="29" spans="1:11">
      <c r="A29" s="8"/>
      <c r="B29" s="8"/>
      <c r="C29" s="8"/>
      <c r="D29" s="8"/>
      <c r="E29" s="8"/>
      <c r="F29" s="8"/>
      <c r="G29" s="8"/>
    </row>
    <row r="30" spans="1:11">
      <c r="A30" s="8"/>
      <c r="B30" s="8"/>
      <c r="C30" s="8"/>
      <c r="D30" s="8"/>
      <c r="E30" s="8"/>
      <c r="F30" s="8"/>
      <c r="G30" s="8"/>
    </row>
    <row r="31" spans="1:11">
      <c r="A31" s="8"/>
      <c r="B31" s="8"/>
      <c r="C31" s="8"/>
      <c r="D31" s="8"/>
      <c r="E31" s="8"/>
      <c r="F31" s="8"/>
      <c r="G31" s="8"/>
    </row>
    <row r="32" spans="1:11">
      <c r="A32" s="8"/>
      <c r="B32" s="8"/>
      <c r="C32" s="8"/>
      <c r="D32" s="8"/>
      <c r="E32" s="8"/>
      <c r="F32" s="8"/>
      <c r="G32" s="8"/>
    </row>
    <row r="33" spans="1:7">
      <c r="A33" s="8"/>
      <c r="B33" s="8"/>
      <c r="C33" s="8"/>
      <c r="D33" s="8"/>
      <c r="E33" s="8"/>
      <c r="F33" s="8"/>
      <c r="G33" s="8"/>
    </row>
    <row r="34" spans="1:7">
      <c r="A34" s="8"/>
      <c r="B34" s="8"/>
      <c r="C34" s="8"/>
      <c r="D34" s="8"/>
      <c r="E34" s="8"/>
      <c r="F34" s="8"/>
      <c r="G34" s="8"/>
    </row>
    <row r="35" spans="1:7">
      <c r="A35" s="8"/>
      <c r="B35" s="8"/>
      <c r="C35" s="8"/>
      <c r="D35" s="8"/>
      <c r="E35" s="8"/>
      <c r="F35" s="8"/>
      <c r="G35" s="8"/>
    </row>
    <row r="36" spans="1:7">
      <c r="A36" s="8"/>
      <c r="B36" s="8"/>
      <c r="C36" s="8"/>
      <c r="D36" s="8"/>
      <c r="E36" s="8"/>
      <c r="F36" s="8"/>
      <c r="G36" s="8"/>
    </row>
    <row r="37" spans="1:7">
      <c r="A37" s="8"/>
      <c r="B37" s="8"/>
      <c r="C37" s="8"/>
      <c r="D37" s="8"/>
      <c r="E37" s="8"/>
      <c r="F37" s="8"/>
      <c r="G37" s="8"/>
    </row>
    <row r="38" spans="1:7">
      <c r="A38" s="8"/>
      <c r="B38" s="8"/>
      <c r="C38" s="8"/>
      <c r="D38" s="8"/>
      <c r="E38" s="8"/>
      <c r="F38" s="8"/>
      <c r="G38" s="8"/>
    </row>
    <row r="39" spans="1:7">
      <c r="A39" s="8"/>
      <c r="B39" s="8"/>
      <c r="C39" s="8"/>
      <c r="D39" s="8"/>
      <c r="E39" s="8"/>
      <c r="F39" s="8"/>
      <c r="G39" s="8"/>
    </row>
    <row r="40" spans="1:7">
      <c r="A40" s="8"/>
      <c r="B40" s="8"/>
      <c r="C40" s="8"/>
      <c r="D40" s="8"/>
      <c r="E40" s="8"/>
      <c r="F40" s="8"/>
      <c r="G40" s="8"/>
    </row>
    <row r="41" spans="1:7">
      <c r="A41" s="8"/>
      <c r="B41" s="8"/>
      <c r="C41" s="8"/>
      <c r="D41" s="8"/>
      <c r="E41" s="8"/>
      <c r="F41" s="8"/>
      <c r="G41" s="8"/>
    </row>
    <row r="42" spans="1:7">
      <c r="A42" s="8"/>
      <c r="B42" s="8"/>
      <c r="C42" s="8"/>
      <c r="D42" s="8"/>
      <c r="E42" s="8"/>
      <c r="F42" s="8"/>
      <c r="G42" s="8"/>
    </row>
    <row r="43" spans="1:7">
      <c r="A43" s="8"/>
      <c r="B43" s="8"/>
      <c r="C43" s="8"/>
      <c r="D43" s="8"/>
      <c r="E43" s="8"/>
      <c r="F43" s="8"/>
      <c r="G43" s="8"/>
    </row>
    <row r="44" spans="1:7">
      <c r="A44" s="8"/>
      <c r="B44" s="8"/>
      <c r="C44" s="8"/>
      <c r="D44" s="8"/>
      <c r="E44" s="8"/>
      <c r="F44" s="8"/>
      <c r="G44" s="8"/>
    </row>
    <row r="45" spans="1:7">
      <c r="A45" s="8"/>
      <c r="B45" s="8"/>
      <c r="C45" s="8"/>
      <c r="D45" s="8"/>
      <c r="E45" s="8"/>
      <c r="F45" s="8"/>
      <c r="G45" s="8"/>
    </row>
    <row r="46" spans="1:7">
      <c r="A46" s="8"/>
      <c r="B46" s="8"/>
      <c r="C46" s="8"/>
      <c r="D46" s="8"/>
      <c r="E46" s="8"/>
      <c r="F46" s="8"/>
      <c r="G46" s="8"/>
    </row>
    <row r="47" spans="1:7">
      <c r="A47" s="8"/>
      <c r="B47" s="8"/>
      <c r="C47" s="8"/>
      <c r="D47" s="8"/>
      <c r="E47" s="8"/>
      <c r="F47" s="8"/>
      <c r="G47" s="8"/>
    </row>
    <row r="48" spans="1:7">
      <c r="A48" s="8"/>
      <c r="B48" s="8"/>
      <c r="C48" s="8"/>
      <c r="D48" s="8"/>
      <c r="E48" s="8"/>
      <c r="F48" s="8"/>
      <c r="G48" s="8"/>
    </row>
    <row r="49" spans="1:7">
      <c r="A49" s="8"/>
      <c r="B49" s="8"/>
      <c r="C49" s="8"/>
      <c r="D49" s="8"/>
      <c r="E49" s="8"/>
      <c r="F49" s="8"/>
      <c r="G49" s="8"/>
    </row>
    <row r="50" spans="1:7">
      <c r="A50" s="8"/>
      <c r="B50" s="8"/>
      <c r="C50" s="8"/>
      <c r="D50" s="8"/>
      <c r="E50" s="8"/>
      <c r="F50" s="8"/>
      <c r="G50" s="8"/>
    </row>
    <row r="51" spans="1:7">
      <c r="A51" s="8"/>
      <c r="B51" s="8"/>
      <c r="C51" s="8"/>
      <c r="D51" s="8"/>
      <c r="E51" s="8"/>
      <c r="F51" s="8"/>
      <c r="G51" s="8"/>
    </row>
    <row r="52" spans="1:7">
      <c r="A52" s="8"/>
      <c r="B52" s="8"/>
      <c r="C52" s="8"/>
      <c r="D52" s="8"/>
      <c r="E52" s="8"/>
      <c r="F52" s="8"/>
      <c r="G52" s="8"/>
    </row>
    <row r="53" spans="1:7">
      <c r="A53" s="8"/>
      <c r="B53" s="8"/>
      <c r="C53" s="8"/>
      <c r="D53" s="8"/>
      <c r="E53" s="8"/>
      <c r="F53" s="8"/>
      <c r="G53" s="8"/>
    </row>
    <row r="54" spans="1:7">
      <c r="A54" s="8"/>
      <c r="B54" s="8"/>
      <c r="C54" s="8"/>
      <c r="D54" s="8"/>
      <c r="E54" s="8"/>
      <c r="F54" s="8"/>
      <c r="G54" s="8"/>
    </row>
    <row r="55" spans="1:7">
      <c r="A55" s="8"/>
      <c r="B55" s="8"/>
      <c r="C55" s="8"/>
      <c r="D55" s="8"/>
      <c r="E55" s="8"/>
      <c r="F55" s="8"/>
      <c r="G55" s="8"/>
    </row>
    <row r="56" spans="1:7">
      <c r="A56" s="8"/>
      <c r="B56" s="8"/>
      <c r="C56" s="8"/>
      <c r="D56" s="8"/>
      <c r="E56" s="8"/>
      <c r="F56" s="8"/>
      <c r="G56" s="8"/>
    </row>
    <row r="57" spans="1:7">
      <c r="A57" s="8"/>
      <c r="B57" s="8"/>
      <c r="C57" s="8"/>
      <c r="D57" s="8"/>
      <c r="E57" s="8"/>
      <c r="F57" s="8"/>
      <c r="G57" s="8"/>
    </row>
    <row r="58" spans="1:7">
      <c r="A58" s="8"/>
      <c r="B58" s="8"/>
      <c r="C58" s="8"/>
      <c r="D58" s="8"/>
      <c r="E58" s="8"/>
      <c r="F58" s="8"/>
      <c r="G58" s="8"/>
    </row>
    <row r="59" spans="1:7">
      <c r="A59" s="8"/>
      <c r="B59" s="8"/>
      <c r="C59" s="8"/>
      <c r="D59" s="8"/>
      <c r="E59" s="8"/>
      <c r="F59" s="8"/>
      <c r="G59" s="8"/>
    </row>
    <row r="60" spans="1:7">
      <c r="A60" s="8"/>
      <c r="B60" s="8"/>
      <c r="C60" s="8"/>
      <c r="D60" s="8"/>
      <c r="E60" s="8"/>
      <c r="F60" s="8"/>
      <c r="G60" s="8"/>
    </row>
    <row r="61" spans="1:7">
      <c r="A61" s="8"/>
      <c r="B61" s="8"/>
      <c r="C61" s="8"/>
      <c r="D61" s="8"/>
      <c r="E61" s="8"/>
      <c r="F61" s="8"/>
      <c r="G61" s="8"/>
    </row>
    <row r="62" spans="1:7">
      <c r="A62" s="8"/>
      <c r="B62" s="8"/>
      <c r="C62" s="8"/>
      <c r="D62" s="8"/>
      <c r="E62" s="8"/>
      <c r="F62" s="8"/>
      <c r="G62" s="8"/>
    </row>
    <row r="63" spans="1:7">
      <c r="A63" s="8"/>
      <c r="B63" s="8"/>
      <c r="C63" s="8"/>
      <c r="D63" s="8"/>
      <c r="E63" s="8"/>
      <c r="F63" s="8"/>
      <c r="G63" s="8"/>
    </row>
    <row r="64" spans="1:7">
      <c r="A64" s="8"/>
      <c r="B64" s="8"/>
      <c r="C64" s="8"/>
      <c r="D64" s="8"/>
      <c r="E64" s="8"/>
      <c r="F64" s="8"/>
      <c r="G64" s="8"/>
    </row>
    <row r="65" spans="1:7">
      <c r="A65" s="8"/>
      <c r="B65" s="8"/>
      <c r="C65" s="8"/>
      <c r="D65" s="8"/>
      <c r="E65" s="8"/>
      <c r="F65" s="8"/>
      <c r="G65" s="8"/>
    </row>
    <row r="66" spans="1:7">
      <c r="A66" s="8"/>
      <c r="B66" s="8"/>
      <c r="C66" s="8"/>
      <c r="D66" s="8"/>
      <c r="E66" s="8"/>
      <c r="F66" s="8"/>
      <c r="G66" s="8"/>
    </row>
    <row r="67" spans="1:7">
      <c r="A67" s="8"/>
      <c r="B67" s="8"/>
      <c r="C67" s="8"/>
      <c r="D67" s="8"/>
      <c r="E67" s="8"/>
      <c r="F67" s="8"/>
      <c r="G67" s="8"/>
    </row>
    <row r="68" spans="1:7">
      <c r="A68" s="8"/>
      <c r="B68" s="8"/>
      <c r="C68" s="8"/>
      <c r="D68" s="8"/>
      <c r="E68" s="8"/>
      <c r="F68" s="8"/>
      <c r="G68" s="8"/>
    </row>
    <row r="69" spans="1:7">
      <c r="A69" s="8"/>
      <c r="B69" s="8"/>
      <c r="C69" s="8"/>
      <c r="D69" s="8"/>
      <c r="E69" s="8"/>
      <c r="F69" s="8"/>
      <c r="G69" s="8"/>
    </row>
    <row r="70" spans="1:7">
      <c r="A70" s="8"/>
      <c r="B70" s="8"/>
      <c r="C70" s="8"/>
      <c r="D70" s="8"/>
      <c r="E70" s="8"/>
      <c r="F70" s="8"/>
      <c r="G70" s="8"/>
    </row>
    <row r="71" spans="1:7">
      <c r="A71" s="8"/>
      <c r="B71" s="8"/>
      <c r="C71" s="8"/>
      <c r="D71" s="8"/>
      <c r="E71" s="8"/>
      <c r="F71" s="8"/>
      <c r="G71" s="8"/>
    </row>
    <row r="72" spans="1:7">
      <c r="A72" s="8"/>
      <c r="B72" s="8"/>
      <c r="C72" s="8"/>
      <c r="D72" s="8"/>
      <c r="E72" s="8"/>
      <c r="F72" s="8"/>
      <c r="G72" s="8"/>
    </row>
    <row r="73" spans="1:7">
      <c r="A73" s="8"/>
      <c r="B73" s="8"/>
      <c r="C73" s="8"/>
      <c r="D73" s="8"/>
      <c r="E73" s="8"/>
      <c r="F73" s="8"/>
      <c r="G73" s="8"/>
    </row>
    <row r="74" spans="1:7">
      <c r="A74" s="8"/>
      <c r="B74" s="8"/>
      <c r="C74" s="8"/>
      <c r="D74" s="8"/>
      <c r="E74" s="8"/>
      <c r="F74" s="8"/>
      <c r="G74" s="8"/>
    </row>
    <row r="75" spans="1:7">
      <c r="A75" s="8"/>
      <c r="B75" s="8"/>
      <c r="C75" s="8"/>
      <c r="D75" s="8"/>
      <c r="E75" s="8"/>
      <c r="F75" s="8"/>
      <c r="G75" s="8"/>
    </row>
    <row r="76" spans="1:7">
      <c r="A76" s="8"/>
      <c r="B76" s="8"/>
      <c r="C76" s="8"/>
      <c r="D76" s="8"/>
      <c r="E76" s="8"/>
      <c r="F76" s="8"/>
      <c r="G76" s="8"/>
    </row>
    <row r="77" spans="1:7">
      <c r="A77" s="8"/>
      <c r="B77" s="8"/>
      <c r="C77" s="8"/>
      <c r="D77" s="8"/>
      <c r="E77" s="8"/>
      <c r="F77" s="8"/>
      <c r="G77" s="8"/>
    </row>
    <row r="78" spans="1:7">
      <c r="A78" s="8"/>
      <c r="B78" s="8"/>
      <c r="C78" s="8"/>
      <c r="D78" s="8"/>
      <c r="E78" s="8"/>
      <c r="F78" s="8"/>
      <c r="G78" s="8"/>
    </row>
    <row r="79" spans="1:7">
      <c r="A79" s="8"/>
      <c r="B79" s="8"/>
      <c r="C79" s="8"/>
      <c r="D79" s="8"/>
      <c r="E79" s="8"/>
      <c r="F79" s="8"/>
      <c r="G79" s="8"/>
    </row>
    <row r="80" spans="1:7">
      <c r="A80" s="8"/>
      <c r="B80" s="8"/>
      <c r="C80" s="8"/>
      <c r="D80" s="8"/>
      <c r="E80" s="8"/>
      <c r="F80" s="8"/>
      <c r="G80" s="8"/>
    </row>
    <row r="81" spans="1:7">
      <c r="A81" s="8"/>
      <c r="B81" s="8"/>
      <c r="C81" s="8"/>
      <c r="D81" s="8"/>
      <c r="E81" s="8"/>
      <c r="F81" s="8"/>
      <c r="G81" s="8"/>
    </row>
    <row r="82" spans="1:7">
      <c r="A82" s="8"/>
      <c r="B82" s="8"/>
      <c r="C82" s="8"/>
      <c r="D82" s="8"/>
      <c r="E82" s="8"/>
      <c r="F82" s="8"/>
      <c r="G82" s="8"/>
    </row>
    <row r="83" spans="1:7">
      <c r="A83" s="8"/>
      <c r="B83" s="8"/>
      <c r="C83" s="8"/>
      <c r="D83" s="8"/>
      <c r="E83" s="8"/>
      <c r="F83" s="8"/>
      <c r="G83" s="8"/>
    </row>
    <row r="84" spans="1:7">
      <c r="A84" s="8"/>
      <c r="B84" s="8"/>
      <c r="C84" s="8"/>
      <c r="D84" s="8"/>
      <c r="E84" s="8"/>
      <c r="F84" s="8"/>
      <c r="G84" s="8"/>
    </row>
    <row r="85" spans="1:7">
      <c r="A85" s="8"/>
      <c r="B85" s="8"/>
      <c r="C85" s="8"/>
      <c r="D85" s="8"/>
      <c r="E85" s="8"/>
      <c r="F85" s="8"/>
      <c r="G85" s="8"/>
    </row>
    <row r="86" spans="1:7">
      <c r="A86" s="8"/>
      <c r="B86" s="8"/>
      <c r="C86" s="8"/>
      <c r="D86" s="8"/>
      <c r="E86" s="8"/>
      <c r="F86" s="8"/>
      <c r="G86" s="8"/>
    </row>
    <row r="87" spans="1:7">
      <c r="A87" s="8"/>
      <c r="B87" s="8"/>
      <c r="C87" s="8"/>
      <c r="D87" s="8"/>
      <c r="E87" s="8"/>
      <c r="F87" s="8"/>
      <c r="G87" s="8"/>
    </row>
    <row r="88" spans="1:7">
      <c r="A88" s="8"/>
      <c r="B88" s="8"/>
      <c r="C88" s="8"/>
      <c r="D88" s="8"/>
      <c r="E88" s="8"/>
      <c r="F88" s="8"/>
      <c r="G88" s="8"/>
    </row>
    <row r="89" spans="1:7">
      <c r="A89" s="8"/>
      <c r="B89" s="8"/>
      <c r="C89" s="8"/>
      <c r="D89" s="8"/>
      <c r="E89" s="8"/>
      <c r="F89" s="8"/>
      <c r="G89" s="8"/>
    </row>
    <row r="90" spans="1:7">
      <c r="A90" s="8"/>
      <c r="B90" s="8"/>
      <c r="C90" s="8"/>
      <c r="D90" s="8"/>
      <c r="E90" s="8"/>
      <c r="F90" s="8"/>
      <c r="G90" s="8"/>
    </row>
    <row r="91" spans="1:7">
      <c r="A91" s="8"/>
      <c r="B91" s="8"/>
      <c r="C91" s="8"/>
      <c r="D91" s="8"/>
      <c r="E91" s="8"/>
      <c r="F91" s="8"/>
      <c r="G91" s="8"/>
    </row>
    <row r="92" spans="1:7">
      <c r="A92" s="8"/>
      <c r="B92" s="8"/>
      <c r="C92" s="8"/>
      <c r="D92" s="8"/>
      <c r="E92" s="8"/>
      <c r="F92" s="8"/>
      <c r="G92" s="8"/>
    </row>
    <row r="93" spans="1:7">
      <c r="A93" s="8"/>
      <c r="B93" s="8"/>
      <c r="C93" s="8"/>
      <c r="D93" s="8"/>
      <c r="E93" s="8"/>
      <c r="F93" s="8"/>
      <c r="G93" s="8"/>
    </row>
    <row r="94" spans="1:7">
      <c r="A94" s="8"/>
      <c r="B94" s="8"/>
      <c r="C94" s="8"/>
      <c r="D94" s="8"/>
      <c r="E94" s="8"/>
      <c r="F94" s="8"/>
      <c r="G94" s="8"/>
    </row>
    <row r="95" spans="1:7">
      <c r="A95" s="8"/>
      <c r="B95" s="8"/>
      <c r="C95" s="8"/>
      <c r="D95" s="8"/>
      <c r="E95" s="8"/>
      <c r="F95" s="8"/>
      <c r="G95" s="8"/>
    </row>
    <row r="96" spans="1:7">
      <c r="A96" s="8"/>
      <c r="B96" s="8"/>
      <c r="C96" s="8"/>
      <c r="D96" s="8"/>
      <c r="E96" s="8"/>
      <c r="F96" s="8"/>
      <c r="G96" s="8"/>
    </row>
    <row r="97" spans="1:7">
      <c r="A97" s="8"/>
      <c r="B97" s="8"/>
      <c r="C97" s="8"/>
      <c r="D97" s="8"/>
      <c r="E97" s="8"/>
      <c r="F97" s="8"/>
      <c r="G97" s="8"/>
    </row>
    <row r="98" spans="1:7">
      <c r="A98" s="8"/>
      <c r="B98" s="8"/>
      <c r="C98" s="8"/>
      <c r="D98" s="8"/>
      <c r="E98" s="8"/>
      <c r="F98" s="8"/>
      <c r="G98" s="8"/>
    </row>
    <row r="99" spans="1:7">
      <c r="A99" s="8"/>
      <c r="B99" s="8"/>
      <c r="C99" s="8"/>
      <c r="D99" s="8"/>
      <c r="E99" s="8"/>
      <c r="F99" s="8"/>
      <c r="G99" s="8"/>
    </row>
    <row r="100" spans="1:7">
      <c r="A100" s="8"/>
      <c r="B100" s="8"/>
      <c r="C100" s="8"/>
      <c r="D100" s="8"/>
      <c r="E100" s="8"/>
      <c r="F100" s="8"/>
      <c r="G100" s="8"/>
    </row>
    <row r="101" spans="1:7">
      <c r="A101" s="8"/>
      <c r="B101" s="8"/>
      <c r="C101" s="8"/>
      <c r="D101" s="8"/>
      <c r="E101" s="8"/>
      <c r="F101" s="8"/>
      <c r="G101" s="8"/>
    </row>
    <row r="102" spans="1:7">
      <c r="A102" s="8"/>
      <c r="B102" s="8"/>
      <c r="C102" s="8"/>
      <c r="D102" s="8"/>
      <c r="E102" s="8"/>
      <c r="F102" s="8"/>
      <c r="G102" s="8"/>
    </row>
    <row r="103" spans="1:7">
      <c r="A103" s="8"/>
      <c r="B103" s="8"/>
      <c r="C103" s="8"/>
      <c r="D103" s="8"/>
      <c r="E103" s="8"/>
      <c r="F103" s="8"/>
      <c r="G103" s="8"/>
    </row>
    <row r="104" spans="1:7">
      <c r="A104" s="8"/>
      <c r="B104" s="8"/>
      <c r="C104" s="8"/>
      <c r="D104" s="8"/>
      <c r="E104" s="8"/>
      <c r="F104" s="8"/>
      <c r="G104" s="8"/>
    </row>
    <row r="105" spans="1:7">
      <c r="A105" s="8"/>
      <c r="B105" s="8"/>
      <c r="C105" s="8"/>
      <c r="D105" s="8"/>
      <c r="E105" s="8"/>
      <c r="F105" s="8"/>
      <c r="G105" s="8"/>
    </row>
    <row r="106" spans="1:7">
      <c r="A106" s="8"/>
      <c r="B106" s="8"/>
      <c r="C106" s="8"/>
      <c r="D106" s="8"/>
      <c r="E106" s="8"/>
      <c r="F106" s="8"/>
      <c r="G106" s="8"/>
    </row>
    <row r="107" spans="1:7">
      <c r="A107" s="8"/>
      <c r="B107" s="8"/>
      <c r="C107" s="8"/>
      <c r="D107" s="8"/>
      <c r="E107" s="8"/>
      <c r="F107" s="8"/>
      <c r="G107" s="8"/>
    </row>
    <row r="108" spans="1:7">
      <c r="A108" s="8"/>
      <c r="B108" s="8"/>
      <c r="C108" s="8"/>
      <c r="D108" s="8"/>
      <c r="E108" s="8"/>
      <c r="F108" s="8"/>
      <c r="G108" s="8"/>
    </row>
    <row r="109" spans="1:7">
      <c r="A109" s="8"/>
      <c r="B109" s="8"/>
      <c r="C109" s="8"/>
      <c r="D109" s="8"/>
      <c r="E109" s="8"/>
      <c r="F109" s="8"/>
      <c r="G109" s="8"/>
    </row>
    <row r="110" spans="1:7">
      <c r="A110" s="8"/>
      <c r="B110" s="8"/>
      <c r="C110" s="8"/>
      <c r="D110" s="8"/>
      <c r="E110" s="8"/>
      <c r="F110" s="8"/>
      <c r="G110" s="8"/>
    </row>
    <row r="111" spans="1:7">
      <c r="A111" s="8"/>
      <c r="B111" s="8"/>
      <c r="C111" s="8"/>
      <c r="D111" s="8"/>
      <c r="E111" s="8"/>
      <c r="F111" s="8"/>
      <c r="G111" s="8"/>
    </row>
    <row r="112" spans="1:7">
      <c r="A112" s="8"/>
      <c r="B112" s="8"/>
      <c r="C112" s="8"/>
      <c r="D112" s="8"/>
      <c r="E112" s="8"/>
      <c r="F112" s="8"/>
      <c r="G112" s="8"/>
    </row>
    <row r="113" spans="1:7">
      <c r="A113" s="8"/>
      <c r="B113" s="8"/>
      <c r="C113" s="8"/>
      <c r="D113" s="8"/>
      <c r="E113" s="8"/>
      <c r="F113" s="8"/>
      <c r="G113" s="8"/>
    </row>
    <row r="114" spans="1:7">
      <c r="A114" s="8"/>
      <c r="B114" s="8"/>
      <c r="C114" s="8"/>
      <c r="D114" s="8"/>
      <c r="E114" s="8"/>
      <c r="F114" s="8"/>
      <c r="G114" s="8"/>
    </row>
    <row r="115" spans="1:7">
      <c r="A115" s="8"/>
      <c r="B115" s="8"/>
      <c r="C115" s="8"/>
      <c r="D115" s="8"/>
      <c r="E115" s="8"/>
      <c r="F115" s="8"/>
      <c r="G115" s="8"/>
    </row>
    <row r="116" spans="1:7">
      <c r="A116" s="8"/>
      <c r="B116" s="8"/>
      <c r="C116" s="8"/>
      <c r="D116" s="8"/>
      <c r="E116" s="8"/>
      <c r="F116" s="8"/>
      <c r="G116" s="8"/>
    </row>
    <row r="117" spans="1:7">
      <c r="A117" s="8"/>
      <c r="B117" s="8"/>
      <c r="C117" s="8"/>
      <c r="D117" s="8"/>
      <c r="E117" s="8"/>
      <c r="F117" s="8"/>
      <c r="G117" s="8"/>
    </row>
    <row r="118" spans="1:7">
      <c r="A118" s="8"/>
      <c r="B118" s="8"/>
      <c r="C118" s="8"/>
      <c r="D118" s="8"/>
      <c r="E118" s="8"/>
      <c r="F118" s="8"/>
      <c r="G118" s="8"/>
    </row>
    <row r="119" spans="1:7">
      <c r="A119" s="8"/>
      <c r="B119" s="8"/>
      <c r="C119" s="8"/>
      <c r="D119" s="8"/>
      <c r="E119" s="8"/>
      <c r="F119" s="8"/>
      <c r="G119" s="8"/>
    </row>
    <row r="120" spans="1:7">
      <c r="A120" s="8"/>
      <c r="B120" s="8"/>
      <c r="C120" s="8"/>
      <c r="D120" s="8"/>
      <c r="E120" s="8"/>
      <c r="F120" s="8"/>
      <c r="G120" s="8"/>
    </row>
    <row r="121" spans="1:7">
      <c r="A121" s="8"/>
      <c r="B121" s="8"/>
      <c r="C121" s="8"/>
      <c r="D121" s="8"/>
      <c r="E121" s="8"/>
      <c r="F121" s="8"/>
      <c r="G121" s="8"/>
    </row>
    <row r="122" spans="1:7">
      <c r="A122" s="8"/>
      <c r="B122" s="8"/>
      <c r="C122" s="8"/>
      <c r="D122" s="8"/>
      <c r="E122" s="8"/>
      <c r="F122" s="8"/>
      <c r="G122" s="8"/>
    </row>
    <row r="123" spans="1:7">
      <c r="A123" s="8"/>
      <c r="B123" s="8"/>
      <c r="C123" s="8"/>
      <c r="D123" s="8"/>
      <c r="E123" s="8"/>
      <c r="F123" s="8"/>
      <c r="G123" s="8"/>
    </row>
    <row r="124" spans="1:7">
      <c r="A124" s="8"/>
      <c r="B124" s="8"/>
      <c r="C124" s="8"/>
      <c r="D124" s="8"/>
      <c r="E124" s="8"/>
      <c r="F124" s="8"/>
      <c r="G124" s="8"/>
    </row>
    <row r="125" spans="1:7">
      <c r="A125" s="8"/>
      <c r="B125" s="8"/>
      <c r="C125" s="8"/>
      <c r="D125" s="8"/>
      <c r="E125" s="8"/>
      <c r="F125" s="8"/>
      <c r="G125" s="8"/>
    </row>
    <row r="126" spans="1:7">
      <c r="A126" s="8"/>
      <c r="B126" s="8"/>
      <c r="C126" s="8"/>
      <c r="D126" s="8"/>
      <c r="E126" s="8"/>
      <c r="F126" s="8"/>
      <c r="G126" s="8"/>
    </row>
    <row r="127" spans="1:7">
      <c r="A127" s="8"/>
      <c r="B127" s="8"/>
      <c r="C127" s="8"/>
      <c r="D127" s="8"/>
      <c r="E127" s="8"/>
      <c r="F127" s="8"/>
      <c r="G127" s="8"/>
    </row>
    <row r="128" spans="1:7">
      <c r="A128" s="8"/>
      <c r="B128" s="8"/>
      <c r="C128" s="8"/>
      <c r="D128" s="8"/>
      <c r="E128" s="8"/>
      <c r="F128" s="8"/>
      <c r="G128" s="8"/>
    </row>
    <row r="129" spans="1:7">
      <c r="A129" s="8"/>
      <c r="B129" s="8"/>
      <c r="C129" s="8"/>
      <c r="D129" s="8"/>
      <c r="E129" s="8"/>
      <c r="F129" s="8"/>
      <c r="G129" s="8"/>
    </row>
    <row r="130" spans="1:7">
      <c r="A130" s="8"/>
      <c r="B130" s="8"/>
      <c r="C130" s="8"/>
      <c r="D130" s="8"/>
      <c r="E130" s="8"/>
      <c r="F130" s="8"/>
      <c r="G130" s="8"/>
    </row>
    <row r="131" spans="1:7">
      <c r="A131" s="8"/>
      <c r="B131" s="8"/>
      <c r="C131" s="8"/>
      <c r="D131" s="8"/>
      <c r="E131" s="8"/>
      <c r="F131" s="8"/>
      <c r="G131" s="8"/>
    </row>
    <row r="132" spans="1:7">
      <c r="A132" s="8"/>
      <c r="B132" s="8"/>
      <c r="C132" s="8"/>
      <c r="D132" s="8"/>
      <c r="E132" s="8"/>
      <c r="F132" s="8"/>
      <c r="G132" s="8"/>
    </row>
    <row r="133" spans="1:7">
      <c r="A133" s="8"/>
      <c r="B133" s="8"/>
      <c r="C133" s="8"/>
      <c r="D133" s="8"/>
      <c r="E133" s="8"/>
      <c r="F133" s="8"/>
      <c r="G133" s="8"/>
    </row>
    <row r="134" spans="1:7">
      <c r="A134" s="8"/>
      <c r="B134" s="8"/>
      <c r="C134" s="8"/>
      <c r="D134" s="8"/>
      <c r="E134" s="8"/>
      <c r="F134" s="8"/>
      <c r="G134" s="8"/>
    </row>
    <row r="135" spans="1:7">
      <c r="A135" s="8"/>
      <c r="B135" s="8"/>
      <c r="C135" s="8"/>
      <c r="D135" s="8"/>
      <c r="E135" s="8"/>
      <c r="F135" s="8"/>
      <c r="G135" s="8"/>
    </row>
    <row r="136" spans="1:7">
      <c r="A136" s="8"/>
      <c r="B136" s="8"/>
      <c r="C136" s="8"/>
      <c r="D136" s="8"/>
      <c r="E136" s="8"/>
      <c r="F136" s="8"/>
      <c r="G136" s="8"/>
    </row>
    <row r="137" spans="1:7">
      <c r="A137" s="8"/>
      <c r="B137" s="8"/>
      <c r="C137" s="8"/>
      <c r="D137" s="8"/>
      <c r="E137" s="8"/>
      <c r="F137" s="8"/>
      <c r="G137" s="8"/>
    </row>
    <row r="138" spans="1:7">
      <c r="A138" s="8"/>
      <c r="B138" s="8"/>
      <c r="C138" s="8"/>
      <c r="D138" s="8"/>
      <c r="E138" s="8"/>
      <c r="F138" s="8"/>
      <c r="G138" s="8"/>
    </row>
    <row r="139" spans="1:7">
      <c r="A139" s="8"/>
      <c r="B139" s="8"/>
      <c r="C139" s="8"/>
      <c r="D139" s="8"/>
      <c r="E139" s="8"/>
      <c r="F139" s="8"/>
      <c r="G139" s="8"/>
    </row>
    <row r="140" spans="1:7">
      <c r="A140" s="8"/>
      <c r="B140" s="8"/>
      <c r="C140" s="8"/>
      <c r="D140" s="8"/>
      <c r="E140" s="8"/>
      <c r="F140" s="8"/>
      <c r="G140" s="8"/>
    </row>
    <row r="141" spans="1:7">
      <c r="A141" s="8"/>
      <c r="B141" s="8"/>
      <c r="C141" s="8"/>
      <c r="D141" s="8"/>
      <c r="E141" s="8"/>
      <c r="F141" s="8"/>
      <c r="G141" s="8"/>
    </row>
    <row r="142" spans="1:7">
      <c r="A142" s="8"/>
      <c r="B142" s="8"/>
      <c r="C142" s="8"/>
      <c r="D142" s="8"/>
      <c r="E142" s="8"/>
      <c r="F142" s="8"/>
      <c r="G142" s="8"/>
    </row>
    <row r="143" spans="1:7">
      <c r="A143" s="8"/>
      <c r="B143" s="8"/>
      <c r="C143" s="8"/>
      <c r="D143" s="8"/>
      <c r="E143" s="8"/>
      <c r="F143" s="8"/>
      <c r="G143" s="8"/>
    </row>
    <row r="144" spans="1:7">
      <c r="A144" s="8"/>
      <c r="B144" s="8"/>
      <c r="C144" s="8"/>
      <c r="D144" s="8"/>
      <c r="E144" s="8"/>
      <c r="F144" s="8"/>
      <c r="G144" s="8"/>
    </row>
    <row r="145" spans="1:7">
      <c r="A145" s="8"/>
      <c r="B145" s="8"/>
      <c r="C145" s="8"/>
      <c r="D145" s="8"/>
      <c r="E145" s="8"/>
      <c r="F145" s="8"/>
      <c r="G145" s="8"/>
    </row>
    <row r="146" spans="1:7">
      <c r="A146" s="8"/>
      <c r="B146" s="8"/>
      <c r="C146" s="8"/>
      <c r="D146" s="8"/>
      <c r="E146" s="8"/>
      <c r="F146" s="8"/>
      <c r="G146" s="8"/>
    </row>
    <row r="147" spans="1:7">
      <c r="A147" s="8"/>
      <c r="B147" s="8"/>
      <c r="C147" s="8"/>
      <c r="D147" s="8"/>
      <c r="E147" s="8"/>
      <c r="F147" s="8"/>
      <c r="G147" s="8"/>
    </row>
    <row r="148" spans="1:7">
      <c r="A148" s="8"/>
      <c r="B148" s="8"/>
      <c r="C148" s="8"/>
      <c r="D148" s="8"/>
      <c r="E148" s="8"/>
      <c r="F148" s="8"/>
      <c r="G148" s="8"/>
    </row>
    <row r="149" spans="1:7">
      <c r="A149" s="8"/>
      <c r="B149" s="8"/>
      <c r="C149" s="8"/>
      <c r="D149" s="8"/>
      <c r="E149" s="8"/>
      <c r="F149" s="8"/>
      <c r="G149" s="8"/>
    </row>
    <row r="150" spans="1:7">
      <c r="A150" s="8"/>
      <c r="B150" s="8"/>
      <c r="C150" s="8"/>
      <c r="D150" s="8"/>
      <c r="E150" s="8"/>
      <c r="F150" s="8"/>
      <c r="G150" s="8"/>
    </row>
    <row r="151" spans="1:7">
      <c r="A151" s="8"/>
      <c r="B151" s="8"/>
      <c r="C151" s="8"/>
      <c r="D151" s="8"/>
      <c r="E151" s="8"/>
      <c r="F151" s="8"/>
      <c r="G151" s="8"/>
    </row>
    <row r="152" spans="1:7">
      <c r="A152" s="8"/>
      <c r="B152" s="8"/>
      <c r="C152" s="8"/>
      <c r="D152" s="8"/>
      <c r="E152" s="8"/>
      <c r="F152" s="8"/>
      <c r="G152" s="8"/>
    </row>
    <row r="153" spans="1:7">
      <c r="A153" s="8"/>
      <c r="B153" s="8"/>
      <c r="C153" s="8"/>
      <c r="D153" s="8"/>
      <c r="E153" s="8"/>
      <c r="F153" s="8"/>
      <c r="G153" s="8"/>
    </row>
    <row r="154" spans="1:7">
      <c r="A154" s="8"/>
      <c r="B154" s="8"/>
      <c r="C154" s="8"/>
      <c r="D154" s="8"/>
      <c r="E154" s="8"/>
      <c r="F154" s="8"/>
      <c r="G154" s="8"/>
    </row>
    <row r="155" spans="1:7">
      <c r="A155" s="8"/>
      <c r="B155" s="8"/>
      <c r="C155" s="8"/>
      <c r="D155" s="8"/>
      <c r="E155" s="8"/>
      <c r="F155" s="8"/>
      <c r="G155" s="8"/>
    </row>
    <row r="156" spans="1:7">
      <c r="A156" s="8"/>
      <c r="B156" s="8"/>
      <c r="C156" s="8"/>
      <c r="D156" s="8"/>
      <c r="E156" s="8"/>
      <c r="F156" s="8"/>
      <c r="G156" s="8"/>
    </row>
    <row r="157" spans="1:7">
      <c r="A157" s="8"/>
      <c r="B157" s="8"/>
      <c r="C157" s="8"/>
      <c r="D157" s="8"/>
      <c r="E157" s="8"/>
      <c r="F157" s="8"/>
      <c r="G157" s="8"/>
    </row>
    <row r="158" spans="1:7">
      <c r="A158" s="8"/>
      <c r="B158" s="8"/>
      <c r="C158" s="8"/>
      <c r="D158" s="8"/>
      <c r="E158" s="8"/>
      <c r="F158" s="8"/>
      <c r="G158" s="8"/>
    </row>
    <row r="159" spans="1:7">
      <c r="A159" s="8"/>
      <c r="B159" s="8"/>
      <c r="C159" s="8"/>
      <c r="D159" s="8"/>
      <c r="E159" s="8"/>
      <c r="F159" s="8"/>
      <c r="G159" s="8"/>
    </row>
    <row r="160" spans="1:7">
      <c r="A160" s="8"/>
      <c r="B160" s="8"/>
      <c r="C160" s="8"/>
      <c r="D160" s="8"/>
      <c r="E160" s="8"/>
      <c r="F160" s="8"/>
      <c r="G160" s="8"/>
    </row>
    <row r="161" spans="1:7">
      <c r="A161" s="8"/>
      <c r="B161" s="8"/>
      <c r="C161" s="8"/>
      <c r="D161" s="8"/>
      <c r="E161" s="8"/>
      <c r="F161" s="8"/>
      <c r="G161" s="8"/>
    </row>
    <row r="162" spans="1:7">
      <c r="A162" s="8"/>
      <c r="B162" s="8"/>
      <c r="C162" s="8"/>
      <c r="D162" s="8"/>
      <c r="E162" s="8"/>
      <c r="F162" s="8"/>
      <c r="G162" s="8"/>
    </row>
    <row r="163" spans="1:7">
      <c r="A163" s="8"/>
      <c r="B163" s="8"/>
      <c r="C163" s="8"/>
      <c r="D163" s="8"/>
      <c r="E163" s="8"/>
      <c r="F163" s="8"/>
      <c r="G163" s="8"/>
    </row>
    <row r="164" spans="1:7">
      <c r="A164" s="8"/>
      <c r="B164" s="8"/>
      <c r="C164" s="8"/>
      <c r="D164" s="8"/>
      <c r="E164" s="8"/>
      <c r="F164" s="8"/>
      <c r="G164" s="8"/>
    </row>
    <row r="165" spans="1:7">
      <c r="A165" s="8"/>
      <c r="B165" s="8"/>
      <c r="C165" s="8"/>
      <c r="D165" s="8"/>
      <c r="E165" s="8"/>
      <c r="F165" s="8"/>
      <c r="G165" s="8"/>
    </row>
    <row r="166" spans="1:7">
      <c r="A166" s="8"/>
      <c r="B166" s="8"/>
      <c r="C166" s="8"/>
      <c r="D166" s="8"/>
      <c r="E166" s="8"/>
      <c r="F166" s="8"/>
      <c r="G166" s="8"/>
    </row>
    <row r="167" spans="1:7">
      <c r="A167" s="8"/>
      <c r="B167" s="8"/>
      <c r="C167" s="8"/>
      <c r="D167" s="8"/>
      <c r="E167" s="8"/>
      <c r="F167" s="8"/>
      <c r="G167" s="8"/>
    </row>
    <row r="168" spans="1:7">
      <c r="A168" s="8"/>
      <c r="B168" s="8"/>
      <c r="C168" s="8"/>
      <c r="D168" s="8"/>
      <c r="E168" s="8"/>
      <c r="F168" s="8"/>
      <c r="G168" s="8"/>
    </row>
    <row r="169" spans="1:7">
      <c r="A169" s="8"/>
      <c r="B169" s="8"/>
      <c r="C169" s="8"/>
      <c r="D169" s="8"/>
      <c r="E169" s="8"/>
      <c r="F169" s="8"/>
      <c r="G169" s="8"/>
    </row>
    <row r="170" spans="1:7">
      <c r="A170" s="8"/>
      <c r="B170" s="8"/>
      <c r="C170" s="8"/>
      <c r="D170" s="8"/>
      <c r="E170" s="8"/>
      <c r="F170" s="8"/>
      <c r="G170" s="8"/>
    </row>
    <row r="171" spans="1:7">
      <c r="A171" s="8"/>
      <c r="B171" s="8"/>
      <c r="C171" s="8"/>
      <c r="D171" s="8"/>
      <c r="E171" s="8"/>
      <c r="F171" s="8"/>
      <c r="G171" s="8"/>
    </row>
    <row r="172" spans="1:7">
      <c r="A172" s="8"/>
      <c r="B172" s="8"/>
      <c r="C172" s="8"/>
      <c r="D172" s="8"/>
      <c r="E172" s="8"/>
      <c r="F172" s="8"/>
      <c r="G172" s="8"/>
    </row>
    <row r="173" spans="1:7">
      <c r="A173" s="8"/>
      <c r="B173" s="8"/>
      <c r="C173" s="8"/>
      <c r="D173" s="8"/>
      <c r="E173" s="8"/>
      <c r="F173" s="8"/>
      <c r="G173" s="8"/>
    </row>
    <row r="174" spans="1:7">
      <c r="A174" s="8"/>
      <c r="B174" s="8"/>
      <c r="C174" s="8"/>
      <c r="D174" s="8"/>
      <c r="E174" s="8"/>
      <c r="F174" s="8"/>
      <c r="G174" s="8"/>
    </row>
    <row r="175" spans="1:7">
      <c r="A175" s="8"/>
      <c r="B175" s="8"/>
      <c r="C175" s="8"/>
      <c r="D175" s="8"/>
      <c r="E175" s="8"/>
      <c r="F175" s="8"/>
      <c r="G175" s="8"/>
    </row>
    <row r="176" spans="1:7">
      <c r="A176" s="8"/>
      <c r="B176" s="8"/>
      <c r="C176" s="8"/>
      <c r="D176" s="8"/>
      <c r="E176" s="8"/>
      <c r="F176" s="8"/>
      <c r="G176" s="8"/>
    </row>
    <row r="177" spans="1:7">
      <c r="A177" s="8"/>
      <c r="B177" s="8"/>
      <c r="C177" s="8"/>
      <c r="D177" s="8"/>
      <c r="E177" s="8"/>
      <c r="F177" s="8"/>
      <c r="G177" s="8"/>
    </row>
    <row r="178" spans="1:7">
      <c r="A178" s="8"/>
      <c r="B178" s="8"/>
      <c r="C178" s="8"/>
      <c r="D178" s="8"/>
      <c r="E178" s="8"/>
      <c r="F178" s="8"/>
      <c r="G178" s="8"/>
    </row>
    <row r="179" spans="1:7">
      <c r="A179" s="8"/>
      <c r="B179" s="8"/>
      <c r="C179" s="8"/>
      <c r="D179" s="8"/>
      <c r="E179" s="8"/>
      <c r="F179" s="8"/>
      <c r="G179" s="8"/>
    </row>
    <row r="180" spans="1:7">
      <c r="A180" s="8"/>
      <c r="B180" s="8"/>
      <c r="C180" s="8"/>
      <c r="D180" s="8"/>
      <c r="E180" s="8"/>
      <c r="F180" s="8"/>
      <c r="G180" s="8"/>
    </row>
    <row r="181" spans="1:7">
      <c r="A181" s="8"/>
      <c r="B181" s="8"/>
      <c r="C181" s="8"/>
      <c r="D181" s="8"/>
      <c r="E181" s="8"/>
      <c r="F181" s="8"/>
      <c r="G181" s="8"/>
    </row>
    <row r="182" spans="1:7">
      <c r="A182" s="8"/>
      <c r="B182" s="8"/>
      <c r="C182" s="8"/>
      <c r="D182" s="8"/>
      <c r="E182" s="8"/>
      <c r="F182" s="8"/>
      <c r="G182" s="8"/>
    </row>
    <row r="183" spans="1:7">
      <c r="A183" s="8"/>
      <c r="B183" s="8"/>
      <c r="C183" s="8"/>
      <c r="D183" s="8"/>
      <c r="E183" s="8"/>
      <c r="F183" s="8"/>
      <c r="G183" s="8"/>
    </row>
    <row r="184" spans="1:7">
      <c r="A184" s="8"/>
      <c r="B184" s="8"/>
      <c r="C184" s="8"/>
      <c r="D184" s="8"/>
      <c r="E184" s="8"/>
      <c r="F184" s="8"/>
      <c r="G184" s="8"/>
    </row>
    <row r="185" spans="1:7">
      <c r="A185" s="8"/>
      <c r="B185" s="8"/>
      <c r="C185" s="8"/>
      <c r="D185" s="8"/>
      <c r="E185" s="8"/>
      <c r="F185" s="8"/>
      <c r="G185" s="8"/>
    </row>
    <row r="186" spans="1:7">
      <c r="A186" s="8"/>
      <c r="B186" s="8"/>
      <c r="C186" s="8"/>
      <c r="D186" s="8"/>
      <c r="E186" s="8"/>
      <c r="F186" s="8"/>
      <c r="G186" s="8"/>
    </row>
    <row r="187" spans="1:7">
      <c r="A187" s="8"/>
      <c r="B187" s="8"/>
      <c r="C187" s="8"/>
      <c r="D187" s="8"/>
      <c r="E187" s="8"/>
      <c r="F187" s="8"/>
      <c r="G187" s="8"/>
    </row>
    <row r="188" spans="1:7">
      <c r="A188" s="8"/>
      <c r="B188" s="8"/>
      <c r="C188" s="8"/>
      <c r="D188" s="8"/>
      <c r="E188" s="8"/>
      <c r="F188" s="8"/>
      <c r="G188" s="8"/>
    </row>
    <row r="189" spans="1:7">
      <c r="A189" s="8"/>
      <c r="B189" s="8"/>
      <c r="C189" s="8"/>
      <c r="D189" s="8"/>
      <c r="E189" s="8"/>
      <c r="F189" s="8"/>
      <c r="G189" s="8"/>
    </row>
    <row r="190" spans="1:7">
      <c r="A190" s="8"/>
      <c r="B190" s="8"/>
      <c r="C190" s="8"/>
      <c r="D190" s="8"/>
      <c r="E190" s="8"/>
      <c r="F190" s="8"/>
      <c r="G190" s="8"/>
    </row>
    <row r="191" spans="1:7">
      <c r="A191" s="8"/>
      <c r="B191" s="8"/>
      <c r="C191" s="8"/>
      <c r="D191" s="8"/>
      <c r="E191" s="8"/>
      <c r="F191" s="8"/>
      <c r="G191" s="8"/>
    </row>
    <row r="192" spans="1:7">
      <c r="A192" s="8"/>
      <c r="B192" s="8"/>
      <c r="C192" s="8"/>
      <c r="D192" s="8"/>
      <c r="E192" s="8"/>
      <c r="F192" s="8"/>
      <c r="G192" s="8"/>
    </row>
    <row r="193" spans="1:7">
      <c r="A193" s="8"/>
      <c r="B193" s="8"/>
      <c r="C193" s="8"/>
      <c r="D193" s="8"/>
      <c r="E193" s="8"/>
      <c r="F193" s="8"/>
      <c r="G193" s="8"/>
    </row>
    <row r="194" spans="1:7">
      <c r="A194" s="8"/>
      <c r="B194" s="8"/>
      <c r="C194" s="8"/>
      <c r="D194" s="8"/>
      <c r="E194" s="8"/>
      <c r="F194" s="8"/>
      <c r="G194" s="8"/>
    </row>
    <row r="195" spans="1:7">
      <c r="A195" s="8"/>
      <c r="B195" s="8"/>
      <c r="C195" s="8"/>
      <c r="D195" s="8"/>
      <c r="E195" s="8"/>
      <c r="F195" s="8"/>
      <c r="G195" s="8"/>
    </row>
    <row r="196" spans="1:7">
      <c r="A196" s="8"/>
      <c r="B196" s="8"/>
      <c r="C196" s="8"/>
      <c r="D196" s="8"/>
      <c r="E196" s="8"/>
      <c r="F196" s="8"/>
      <c r="G196" s="8"/>
    </row>
    <row r="197" spans="1:7">
      <c r="A197" s="8"/>
      <c r="B197" s="8"/>
      <c r="C197" s="8"/>
      <c r="D197" s="8"/>
      <c r="E197" s="8"/>
      <c r="F197" s="8"/>
      <c r="G197" s="8"/>
    </row>
    <row r="198" spans="1:7">
      <c r="A198" s="8"/>
      <c r="B198" s="8"/>
      <c r="C198" s="8"/>
      <c r="D198" s="8"/>
      <c r="E198" s="8"/>
      <c r="F198" s="8"/>
      <c r="G198" s="8"/>
    </row>
    <row r="199" spans="1:7">
      <c r="A199" s="8"/>
      <c r="B199" s="8"/>
      <c r="C199" s="8"/>
      <c r="D199" s="8"/>
      <c r="E199" s="8"/>
      <c r="F199" s="8"/>
      <c r="G199" s="8"/>
    </row>
    <row r="200" spans="1:7">
      <c r="A200" s="8"/>
      <c r="B200" s="8"/>
      <c r="C200" s="8"/>
      <c r="D200" s="8"/>
      <c r="E200" s="8"/>
      <c r="F200" s="8"/>
      <c r="G200" s="8"/>
    </row>
    <row r="201" spans="1:7">
      <c r="A201" s="8"/>
      <c r="B201" s="8"/>
      <c r="C201" s="8"/>
      <c r="D201" s="8"/>
      <c r="E201" s="8"/>
      <c r="F201" s="8"/>
      <c r="G201" s="8"/>
    </row>
    <row r="202" spans="1:7">
      <c r="A202" s="8"/>
      <c r="B202" s="8"/>
      <c r="C202" s="8"/>
      <c r="D202" s="8"/>
      <c r="E202" s="8"/>
      <c r="F202" s="8"/>
      <c r="G202" s="8"/>
    </row>
    <row r="203" spans="1:7">
      <c r="A203" s="8"/>
      <c r="B203" s="8"/>
      <c r="C203" s="8"/>
      <c r="D203" s="8"/>
      <c r="E203" s="8"/>
      <c r="F203" s="8"/>
      <c r="G203" s="8"/>
    </row>
    <row r="204" spans="1:7">
      <c r="A204" s="8"/>
      <c r="B204" s="8"/>
      <c r="C204" s="8"/>
      <c r="D204" s="8"/>
      <c r="E204" s="8"/>
      <c r="F204" s="8"/>
      <c r="G204" s="8"/>
    </row>
    <row r="205" spans="1:7">
      <c r="A205" s="8"/>
      <c r="B205" s="8"/>
      <c r="C205" s="8"/>
      <c r="D205" s="8"/>
      <c r="E205" s="8"/>
      <c r="F205" s="8"/>
      <c r="G205" s="8"/>
    </row>
    <row r="206" spans="1:7">
      <c r="A206" s="8"/>
      <c r="B206" s="8"/>
      <c r="C206" s="8"/>
      <c r="D206" s="8"/>
      <c r="E206" s="8"/>
      <c r="F206" s="8"/>
      <c r="G206" s="8"/>
    </row>
    <row r="207" spans="1:7">
      <c r="A207" s="8"/>
      <c r="B207" s="8"/>
      <c r="C207" s="8"/>
      <c r="D207" s="8"/>
      <c r="E207" s="8"/>
      <c r="F207" s="8"/>
      <c r="G207" s="8"/>
    </row>
  </sheetData>
  <sheetProtection algorithmName="SHA-512" hashValue="8ObV52UNq904DrGPk8du5zMu19HVqnDHUR82RV7aoHMG4LDNCjwKfNG+v94GfiA8D+rLpFp7u3cVCAbH2N72kw==" saltValue="rQ8KoL4YVqYLuVCwmzdCJA==" spinCount="100000" sheet="1" objects="1" scenarios="1"/>
  <mergeCells count="24">
    <mergeCell ref="A1:F1"/>
    <mergeCell ref="A2:G2"/>
    <mergeCell ref="A4:B4"/>
    <mergeCell ref="C4:D4"/>
    <mergeCell ref="A5:B5"/>
    <mergeCell ref="C5:D5"/>
    <mergeCell ref="A6:B6"/>
    <mergeCell ref="C6:D6"/>
    <mergeCell ref="A7:B7"/>
    <mergeCell ref="C7:D7"/>
    <mergeCell ref="A8:B8"/>
    <mergeCell ref="C8:D8"/>
    <mergeCell ref="A21:G21"/>
    <mergeCell ref="A9:B9"/>
    <mergeCell ref="C9:D9"/>
    <mergeCell ref="A10:B10"/>
    <mergeCell ref="C10:D10"/>
    <mergeCell ref="A11:B11"/>
    <mergeCell ref="C11:D11"/>
    <mergeCell ref="A12:B12"/>
    <mergeCell ref="C12:D12"/>
    <mergeCell ref="A13:B13"/>
    <mergeCell ref="C13:D13"/>
    <mergeCell ref="A18:G18"/>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P207"/>
  <sheetViews>
    <sheetView zoomScaleNormal="100" workbookViewId="0">
      <selection activeCell="E5" sqref="E5:F5"/>
    </sheetView>
  </sheetViews>
  <sheetFormatPr defaultColWidth="8.7109375" defaultRowHeight="15"/>
  <cols>
    <col min="1" max="1" width="47" customWidth="1"/>
    <col min="2" max="2" width="2.7109375" customWidth="1"/>
    <col min="3" max="3" width="14" customWidth="1"/>
    <col min="4" max="4" width="13.42578125" customWidth="1"/>
    <col min="5" max="6" width="15.7109375" customWidth="1"/>
    <col min="7" max="7" width="18.42578125" customWidth="1"/>
    <col min="8" max="8" width="3.28515625" customWidth="1"/>
  </cols>
  <sheetData>
    <row r="1" spans="1:16" ht="26.25" customHeight="1">
      <c r="A1" s="522" t="s">
        <v>261</v>
      </c>
      <c r="B1" s="522"/>
      <c r="C1" s="522"/>
      <c r="D1" s="522"/>
      <c r="E1" s="522"/>
      <c r="F1" s="522"/>
      <c r="G1" s="8">
        <f>+'Section A'!B2</f>
        <v>0</v>
      </c>
      <c r="H1" s="8"/>
      <c r="I1" s="8"/>
    </row>
    <row r="2" spans="1:16" ht="61.5" customHeight="1">
      <c r="A2" s="533" t="s">
        <v>300</v>
      </c>
      <c r="B2" s="533"/>
      <c r="C2" s="533"/>
      <c r="D2" s="533"/>
      <c r="E2" s="533"/>
      <c r="F2" s="533"/>
      <c r="G2" s="533"/>
      <c r="H2" s="16"/>
      <c r="I2" s="16"/>
    </row>
    <row r="3" spans="1:16">
      <c r="A3" s="16"/>
      <c r="B3" s="16"/>
      <c r="C3" s="16"/>
      <c r="D3" s="16"/>
      <c r="E3" s="16"/>
      <c r="F3" s="16"/>
      <c r="G3" s="16"/>
      <c r="H3" s="16"/>
      <c r="I3" s="16"/>
    </row>
    <row r="4" spans="1:16">
      <c r="A4" s="534" t="s">
        <v>263</v>
      </c>
      <c r="B4" s="534"/>
      <c r="C4" s="535" t="s">
        <v>264</v>
      </c>
      <c r="D4" s="535"/>
      <c r="E4" s="17" t="s">
        <v>286</v>
      </c>
      <c r="F4" s="17" t="s">
        <v>287</v>
      </c>
      <c r="G4" s="361" t="s">
        <v>288</v>
      </c>
      <c r="H4" s="13"/>
      <c r="I4" s="13"/>
      <c r="J4" s="8"/>
      <c r="K4" s="8"/>
      <c r="L4" s="8"/>
      <c r="M4" s="8"/>
      <c r="N4" s="8"/>
      <c r="O4" s="8"/>
      <c r="P4" s="8"/>
    </row>
    <row r="5" spans="1:16" s="92" customFormat="1">
      <c r="A5" s="536"/>
      <c r="B5" s="536"/>
      <c r="C5" s="536"/>
      <c r="D5" s="536"/>
      <c r="E5" s="98"/>
      <c r="F5" s="99"/>
      <c r="G5" s="82">
        <f>ROUND(E5*F5,2)</f>
        <v>0</v>
      </c>
      <c r="H5" s="71"/>
      <c r="I5" s="71"/>
      <c r="J5" s="83"/>
      <c r="K5" s="83"/>
      <c r="L5" s="83"/>
      <c r="M5" s="83"/>
      <c r="N5" s="83"/>
      <c r="O5" s="83"/>
      <c r="P5" s="83"/>
    </row>
    <row r="6" spans="1:16" s="92" customFormat="1">
      <c r="A6" s="530"/>
      <c r="B6" s="530"/>
      <c r="C6" s="530"/>
      <c r="D6" s="530"/>
      <c r="E6" s="98"/>
      <c r="F6" s="99"/>
      <c r="G6" s="82">
        <f>ROUND(E6*F6,2)</f>
        <v>0</v>
      </c>
      <c r="H6" s="71"/>
      <c r="I6" s="188"/>
      <c r="J6" s="83"/>
      <c r="K6" s="83"/>
      <c r="L6" s="83"/>
      <c r="M6" s="83"/>
      <c r="N6" s="83"/>
      <c r="O6" s="83"/>
      <c r="P6" s="83"/>
    </row>
    <row r="7" spans="1:16" s="92" customFormat="1">
      <c r="A7" s="530"/>
      <c r="B7" s="530"/>
      <c r="C7" s="530"/>
      <c r="D7" s="530"/>
      <c r="E7" s="98"/>
      <c r="F7" s="99"/>
      <c r="G7" s="82">
        <f>ROUND(E7*F7,2)</f>
        <v>0</v>
      </c>
      <c r="H7" s="71"/>
      <c r="I7" s="100"/>
      <c r="J7" s="83"/>
      <c r="K7" s="83"/>
      <c r="L7" s="83"/>
      <c r="M7" s="83"/>
      <c r="N7" s="83"/>
      <c r="O7" s="83"/>
      <c r="P7" s="83"/>
    </row>
    <row r="8" spans="1:16" s="92" customFormat="1">
      <c r="A8" s="530"/>
      <c r="B8" s="530"/>
      <c r="C8" s="530"/>
      <c r="D8" s="530"/>
      <c r="E8" s="98"/>
      <c r="F8" s="99"/>
      <c r="G8" s="106">
        <f>ROUND(E8*F8,2)</f>
        <v>0</v>
      </c>
      <c r="H8" s="71"/>
      <c r="I8" s="71"/>
      <c r="J8" s="83"/>
      <c r="K8" s="83"/>
      <c r="L8" s="83"/>
      <c r="M8" s="83"/>
      <c r="N8" s="83"/>
      <c r="O8" s="83"/>
      <c r="P8" s="83"/>
    </row>
    <row r="9" spans="1:16" s="92" customFormat="1">
      <c r="A9" s="530"/>
      <c r="B9" s="530"/>
      <c r="C9" s="530"/>
      <c r="D9" s="530"/>
      <c r="E9" s="80"/>
      <c r="F9" s="164" t="s">
        <v>289</v>
      </c>
      <c r="G9" s="64">
        <f>ROUND(SUM(G5:G8),2)</f>
        <v>0</v>
      </c>
      <c r="H9" s="101"/>
      <c r="I9" s="95" t="s">
        <v>272</v>
      </c>
      <c r="J9" s="188"/>
      <c r="K9" s="83"/>
      <c r="L9" s="83"/>
      <c r="M9" s="83"/>
      <c r="N9" s="83"/>
      <c r="O9" s="83"/>
      <c r="P9" s="83"/>
    </row>
    <row r="10" spans="1:16" s="92" customFormat="1">
      <c r="A10" s="530"/>
      <c r="B10" s="530"/>
      <c r="C10" s="530"/>
      <c r="D10" s="530"/>
      <c r="E10" s="83"/>
      <c r="F10" s="83"/>
      <c r="G10" s="87"/>
      <c r="H10" s="83"/>
      <c r="I10" s="100"/>
      <c r="J10" s="83"/>
      <c r="K10" s="83"/>
      <c r="L10" s="83"/>
      <c r="M10" s="83"/>
      <c r="N10" s="83"/>
      <c r="O10" s="83"/>
      <c r="P10" s="83"/>
    </row>
    <row r="11" spans="1:16" s="92" customFormat="1" hidden="1">
      <c r="A11" s="531" t="s">
        <v>290</v>
      </c>
      <c r="B11" s="531"/>
      <c r="C11" s="531" t="s">
        <v>291</v>
      </c>
      <c r="D11" s="531"/>
      <c r="E11" s="208"/>
      <c r="F11" s="209"/>
      <c r="G11" s="193">
        <f>ROUND(E11*F11,2)</f>
        <v>0</v>
      </c>
      <c r="H11" s="83"/>
      <c r="I11" s="100"/>
      <c r="J11" s="83"/>
      <c r="K11" s="83"/>
      <c r="L11" s="83"/>
      <c r="M11" s="83"/>
      <c r="N11" s="83"/>
      <c r="O11" s="83"/>
      <c r="P11" s="83"/>
    </row>
    <row r="12" spans="1:16" s="92" customFormat="1" hidden="1">
      <c r="A12" s="531" t="s">
        <v>292</v>
      </c>
      <c r="B12" s="531"/>
      <c r="C12" s="531" t="s">
        <v>293</v>
      </c>
      <c r="D12" s="531"/>
      <c r="E12" s="208"/>
      <c r="F12" s="209"/>
      <c r="G12" s="204">
        <f>ROUND(E12*F12,2)</f>
        <v>0</v>
      </c>
      <c r="H12" s="83"/>
      <c r="I12" s="100"/>
      <c r="J12" s="83"/>
      <c r="K12" s="83"/>
      <c r="L12" s="83"/>
      <c r="M12" s="83"/>
      <c r="N12" s="83"/>
      <c r="O12" s="83"/>
      <c r="P12" s="83"/>
    </row>
    <row r="13" spans="1:16" s="92" customFormat="1" hidden="1">
      <c r="A13" s="532"/>
      <c r="B13" s="532"/>
      <c r="C13" s="531"/>
      <c r="D13" s="531"/>
      <c r="E13" s="192"/>
      <c r="F13" s="192" t="s">
        <v>294</v>
      </c>
      <c r="G13" s="193">
        <f>ROUND(SUM(G10:G12),2)</f>
        <v>0</v>
      </c>
      <c r="H13" s="83"/>
      <c r="I13" s="95" t="s">
        <v>272</v>
      </c>
      <c r="J13" s="83"/>
      <c r="K13" s="83"/>
      <c r="L13" s="83"/>
      <c r="M13" s="83"/>
      <c r="N13" s="83"/>
      <c r="O13" s="83"/>
      <c r="P13" s="83"/>
    </row>
    <row r="14" spans="1:16">
      <c r="A14" s="8"/>
      <c r="B14" s="8"/>
      <c r="C14" s="8"/>
      <c r="D14" s="8"/>
      <c r="E14" s="8"/>
      <c r="F14" s="8"/>
      <c r="G14" s="70"/>
      <c r="H14" s="8"/>
    </row>
    <row r="15" spans="1:16">
      <c r="A15" s="8"/>
      <c r="B15" s="8"/>
      <c r="C15" s="8"/>
      <c r="D15" s="8"/>
      <c r="E15" s="370"/>
      <c r="F15" s="370" t="s">
        <v>301</v>
      </c>
      <c r="G15" s="63">
        <f>+G13+G9</f>
        <v>0</v>
      </c>
      <c r="H15" s="8"/>
      <c r="I15" s="110" t="s">
        <v>276</v>
      </c>
    </row>
    <row r="16" spans="1:16" s="92" customFormat="1">
      <c r="A16" s="83"/>
      <c r="B16" s="83"/>
      <c r="C16" s="103"/>
      <c r="D16" s="103"/>
      <c r="E16" s="84"/>
      <c r="F16" s="102"/>
      <c r="G16" s="71"/>
      <c r="H16" s="83"/>
    </row>
    <row r="17" spans="1:11" s="92" customFormat="1">
      <c r="A17" s="114" t="s">
        <v>302</v>
      </c>
      <c r="B17" s="89"/>
      <c r="C17" s="89"/>
      <c r="D17" s="89"/>
      <c r="E17" s="89"/>
      <c r="F17" s="89"/>
      <c r="G17" s="90"/>
      <c r="H17" s="83"/>
      <c r="I17" s="111" t="s">
        <v>278</v>
      </c>
    </row>
    <row r="18" spans="1:11" s="92" customFormat="1" ht="45" customHeight="1">
      <c r="A18" s="524"/>
      <c r="B18" s="525"/>
      <c r="C18" s="525"/>
      <c r="D18" s="525"/>
      <c r="E18" s="525"/>
      <c r="F18" s="525"/>
      <c r="G18" s="526"/>
      <c r="H18" s="83"/>
      <c r="I18"/>
    </row>
    <row r="19" spans="1:11">
      <c r="A19" s="8"/>
      <c r="B19" s="8"/>
      <c r="C19" s="8"/>
      <c r="D19" s="8"/>
      <c r="E19" s="8"/>
      <c r="F19" s="8"/>
      <c r="G19" s="8"/>
      <c r="H19" s="8"/>
    </row>
    <row r="20" spans="1:11" s="92" customFormat="1" hidden="1">
      <c r="A20" s="194" t="s">
        <v>297</v>
      </c>
      <c r="B20" s="195"/>
      <c r="C20" s="196"/>
      <c r="D20" s="196"/>
      <c r="E20" s="196"/>
      <c r="F20" s="196"/>
      <c r="G20" s="197"/>
      <c r="H20" s="83"/>
      <c r="I20" s="111" t="s">
        <v>278</v>
      </c>
      <c r="K20" s="83"/>
    </row>
    <row r="21" spans="1:11" s="92" customFormat="1" ht="45" hidden="1" customHeight="1">
      <c r="A21" s="527"/>
      <c r="B21" s="528"/>
      <c r="C21" s="528"/>
      <c r="D21" s="528"/>
      <c r="E21" s="528"/>
      <c r="F21" s="528"/>
      <c r="G21" s="529"/>
      <c r="H21" s="83"/>
      <c r="K21" s="83"/>
    </row>
    <row r="22" spans="1:11">
      <c r="A22" s="8"/>
      <c r="B22" s="8"/>
      <c r="C22" s="8"/>
      <c r="D22" s="8"/>
      <c r="E22" s="8"/>
      <c r="F22" s="8"/>
      <c r="G22" s="8"/>
      <c r="H22" s="8"/>
    </row>
    <row r="23" spans="1:11">
      <c r="A23" s="8"/>
      <c r="B23" s="8"/>
      <c r="C23" s="8"/>
      <c r="D23" s="8"/>
      <c r="E23" s="8"/>
      <c r="F23" s="8"/>
      <c r="G23" s="8"/>
    </row>
    <row r="24" spans="1:11">
      <c r="A24" s="8"/>
      <c r="B24" s="8"/>
      <c r="C24" s="8"/>
      <c r="D24" s="8"/>
      <c r="E24" s="8"/>
      <c r="F24" s="8"/>
      <c r="G24" s="8"/>
    </row>
    <row r="25" spans="1:11">
      <c r="A25" s="8"/>
      <c r="B25" s="8"/>
      <c r="C25" s="8"/>
      <c r="D25" s="8"/>
      <c r="E25" s="8"/>
      <c r="F25" s="8"/>
      <c r="G25" s="8"/>
    </row>
    <row r="26" spans="1:11">
      <c r="A26" s="8"/>
      <c r="B26" s="8"/>
      <c r="C26" s="8"/>
      <c r="D26" s="8"/>
      <c r="E26" s="8"/>
      <c r="F26" s="8"/>
      <c r="G26" s="8"/>
    </row>
    <row r="27" spans="1:11">
      <c r="A27" s="8"/>
      <c r="B27" s="8"/>
      <c r="C27" s="8"/>
      <c r="D27" s="8"/>
      <c r="E27" s="8"/>
      <c r="F27" s="8"/>
      <c r="G27" s="8"/>
    </row>
    <row r="28" spans="1:11">
      <c r="A28" s="8"/>
      <c r="B28" s="8"/>
      <c r="C28" s="8"/>
      <c r="D28" s="8"/>
      <c r="E28" s="8"/>
      <c r="F28" s="8"/>
      <c r="G28" s="8"/>
    </row>
    <row r="29" spans="1:11">
      <c r="A29" s="8"/>
      <c r="B29" s="8"/>
      <c r="C29" s="8"/>
      <c r="D29" s="8"/>
      <c r="E29" s="8"/>
      <c r="F29" s="8"/>
      <c r="G29" s="8"/>
    </row>
    <row r="30" spans="1:11">
      <c r="A30" s="8"/>
      <c r="B30" s="8"/>
      <c r="C30" s="8"/>
      <c r="D30" s="8"/>
      <c r="E30" s="8"/>
      <c r="F30" s="8"/>
      <c r="G30" s="8"/>
    </row>
    <row r="31" spans="1:11">
      <c r="A31" s="8"/>
      <c r="B31" s="8"/>
      <c r="C31" s="8"/>
      <c r="D31" s="8"/>
      <c r="E31" s="8"/>
      <c r="F31" s="8"/>
      <c r="G31" s="8"/>
    </row>
    <row r="32" spans="1:11">
      <c r="A32" s="8"/>
      <c r="B32" s="8"/>
      <c r="C32" s="8"/>
      <c r="D32" s="8"/>
      <c r="E32" s="8"/>
      <c r="F32" s="8"/>
      <c r="G32" s="8"/>
    </row>
    <row r="33" spans="1:7">
      <c r="A33" s="8"/>
      <c r="B33" s="8"/>
      <c r="C33" s="8"/>
      <c r="D33" s="8"/>
      <c r="E33" s="8"/>
      <c r="F33" s="8"/>
      <c r="G33" s="8"/>
    </row>
    <row r="34" spans="1:7">
      <c r="A34" s="8"/>
      <c r="B34" s="8"/>
      <c r="C34" s="8"/>
      <c r="D34" s="8"/>
      <c r="E34" s="8"/>
      <c r="F34" s="8"/>
      <c r="G34" s="8"/>
    </row>
    <row r="35" spans="1:7">
      <c r="A35" s="8"/>
      <c r="B35" s="8"/>
      <c r="C35" s="8"/>
      <c r="D35" s="8"/>
      <c r="E35" s="8"/>
      <c r="F35" s="8"/>
      <c r="G35" s="8"/>
    </row>
    <row r="36" spans="1:7">
      <c r="A36" s="8"/>
      <c r="B36" s="8"/>
      <c r="C36" s="8"/>
      <c r="D36" s="8"/>
      <c r="E36" s="8"/>
      <c r="F36" s="8"/>
      <c r="G36" s="8"/>
    </row>
    <row r="37" spans="1:7">
      <c r="A37" s="8"/>
      <c r="B37" s="8"/>
      <c r="C37" s="8"/>
      <c r="D37" s="8"/>
      <c r="E37" s="8"/>
      <c r="F37" s="8"/>
      <c r="G37" s="8"/>
    </row>
    <row r="38" spans="1:7">
      <c r="A38" s="8"/>
      <c r="B38" s="8"/>
      <c r="C38" s="8"/>
      <c r="D38" s="8"/>
      <c r="E38" s="8"/>
      <c r="F38" s="8"/>
      <c r="G38" s="8"/>
    </row>
    <row r="39" spans="1:7">
      <c r="A39" s="8"/>
      <c r="B39" s="8"/>
      <c r="C39" s="8"/>
      <c r="D39" s="8"/>
      <c r="E39" s="8"/>
      <c r="F39" s="8"/>
      <c r="G39" s="8"/>
    </row>
    <row r="40" spans="1:7">
      <c r="A40" s="8"/>
      <c r="B40" s="8"/>
      <c r="C40" s="8"/>
      <c r="D40" s="8"/>
      <c r="E40" s="8"/>
      <c r="F40" s="8"/>
      <c r="G40" s="8"/>
    </row>
    <row r="41" spans="1:7">
      <c r="A41" s="8"/>
      <c r="B41" s="8"/>
      <c r="C41" s="8"/>
      <c r="D41" s="8"/>
      <c r="E41" s="8"/>
      <c r="F41" s="8"/>
      <c r="G41" s="8"/>
    </row>
    <row r="42" spans="1:7">
      <c r="A42" s="8"/>
      <c r="B42" s="8"/>
      <c r="C42" s="8"/>
      <c r="D42" s="8"/>
      <c r="E42" s="8"/>
      <c r="F42" s="8"/>
      <c r="G42" s="8"/>
    </row>
    <row r="43" spans="1:7">
      <c r="A43" s="8"/>
      <c r="B43" s="8"/>
      <c r="C43" s="8"/>
      <c r="D43" s="8"/>
      <c r="E43" s="8"/>
      <c r="F43" s="8"/>
      <c r="G43" s="8"/>
    </row>
    <row r="44" spans="1:7">
      <c r="A44" s="8"/>
      <c r="B44" s="8"/>
      <c r="C44" s="8"/>
      <c r="D44" s="8"/>
      <c r="E44" s="8"/>
      <c r="F44" s="8"/>
      <c r="G44" s="8"/>
    </row>
    <row r="45" spans="1:7">
      <c r="A45" s="8"/>
      <c r="B45" s="8"/>
      <c r="C45" s="8"/>
      <c r="D45" s="8"/>
      <c r="E45" s="8"/>
      <c r="F45" s="8"/>
      <c r="G45" s="8"/>
    </row>
    <row r="46" spans="1:7">
      <c r="A46" s="8"/>
      <c r="B46" s="8"/>
      <c r="C46" s="8"/>
      <c r="D46" s="8"/>
      <c r="E46" s="8"/>
      <c r="F46" s="8"/>
      <c r="G46" s="8"/>
    </row>
    <row r="47" spans="1:7">
      <c r="A47" s="8"/>
      <c r="B47" s="8"/>
      <c r="C47" s="8"/>
      <c r="D47" s="8"/>
      <c r="E47" s="8"/>
      <c r="F47" s="8"/>
      <c r="G47" s="8"/>
    </row>
    <row r="48" spans="1:7">
      <c r="A48" s="8"/>
      <c r="B48" s="8"/>
      <c r="C48" s="8"/>
      <c r="D48" s="8"/>
      <c r="E48" s="8"/>
      <c r="F48" s="8"/>
      <c r="G48" s="8"/>
    </row>
    <row r="49" spans="1:7">
      <c r="A49" s="8"/>
      <c r="B49" s="8"/>
      <c r="C49" s="8"/>
      <c r="D49" s="8"/>
      <c r="E49" s="8"/>
      <c r="F49" s="8"/>
      <c r="G49" s="8"/>
    </row>
    <row r="50" spans="1:7">
      <c r="A50" s="8"/>
      <c r="B50" s="8"/>
      <c r="C50" s="8"/>
      <c r="D50" s="8"/>
      <c r="E50" s="8"/>
      <c r="F50" s="8"/>
      <c r="G50" s="8"/>
    </row>
    <row r="51" spans="1:7">
      <c r="A51" s="8"/>
      <c r="B51" s="8"/>
      <c r="C51" s="8"/>
      <c r="D51" s="8"/>
      <c r="E51" s="8"/>
      <c r="F51" s="8"/>
      <c r="G51" s="8"/>
    </row>
    <row r="52" spans="1:7">
      <c r="A52" s="8"/>
      <c r="B52" s="8"/>
      <c r="C52" s="8"/>
      <c r="D52" s="8"/>
      <c r="E52" s="8"/>
      <c r="F52" s="8"/>
      <c r="G52" s="8"/>
    </row>
    <row r="53" spans="1:7">
      <c r="A53" s="8"/>
      <c r="B53" s="8"/>
      <c r="C53" s="8"/>
      <c r="D53" s="8"/>
      <c r="E53" s="8"/>
      <c r="F53" s="8"/>
      <c r="G53" s="8"/>
    </row>
    <row r="54" spans="1:7">
      <c r="A54" s="8"/>
      <c r="B54" s="8"/>
      <c r="C54" s="8"/>
      <c r="D54" s="8"/>
      <c r="E54" s="8"/>
      <c r="F54" s="8"/>
      <c r="G54" s="8"/>
    </row>
    <row r="55" spans="1:7">
      <c r="A55" s="8"/>
      <c r="B55" s="8"/>
      <c r="C55" s="8"/>
      <c r="D55" s="8"/>
      <c r="E55" s="8"/>
      <c r="F55" s="8"/>
      <c r="G55" s="8"/>
    </row>
    <row r="56" spans="1:7">
      <c r="A56" s="8"/>
      <c r="B56" s="8"/>
      <c r="C56" s="8"/>
      <c r="D56" s="8"/>
      <c r="E56" s="8"/>
      <c r="F56" s="8"/>
      <c r="G56" s="8"/>
    </row>
    <row r="57" spans="1:7">
      <c r="A57" s="8"/>
      <c r="B57" s="8"/>
      <c r="C57" s="8"/>
      <c r="D57" s="8"/>
      <c r="E57" s="8"/>
      <c r="F57" s="8"/>
      <c r="G57" s="8"/>
    </row>
    <row r="58" spans="1:7">
      <c r="A58" s="8"/>
      <c r="B58" s="8"/>
      <c r="C58" s="8"/>
      <c r="D58" s="8"/>
      <c r="E58" s="8"/>
      <c r="F58" s="8"/>
      <c r="G58" s="8"/>
    </row>
    <row r="59" spans="1:7">
      <c r="A59" s="8"/>
      <c r="B59" s="8"/>
      <c r="C59" s="8"/>
      <c r="D59" s="8"/>
      <c r="E59" s="8"/>
      <c r="F59" s="8"/>
      <c r="G59" s="8"/>
    </row>
    <row r="60" spans="1:7">
      <c r="A60" s="8"/>
      <c r="B60" s="8"/>
      <c r="C60" s="8"/>
      <c r="D60" s="8"/>
      <c r="E60" s="8"/>
      <c r="F60" s="8"/>
      <c r="G60" s="8"/>
    </row>
    <row r="61" spans="1:7">
      <c r="A61" s="8"/>
      <c r="B61" s="8"/>
      <c r="C61" s="8"/>
      <c r="D61" s="8"/>
      <c r="E61" s="8"/>
      <c r="F61" s="8"/>
      <c r="G61" s="8"/>
    </row>
    <row r="62" spans="1:7">
      <c r="A62" s="8"/>
      <c r="B62" s="8"/>
      <c r="C62" s="8"/>
      <c r="D62" s="8"/>
      <c r="E62" s="8"/>
      <c r="F62" s="8"/>
      <c r="G62" s="8"/>
    </row>
    <row r="63" spans="1:7">
      <c r="A63" s="8"/>
      <c r="B63" s="8"/>
      <c r="C63" s="8"/>
      <c r="D63" s="8"/>
      <c r="E63" s="8"/>
      <c r="F63" s="8"/>
      <c r="G63" s="8"/>
    </row>
    <row r="64" spans="1:7">
      <c r="A64" s="8"/>
      <c r="B64" s="8"/>
      <c r="C64" s="8"/>
      <c r="D64" s="8"/>
      <c r="E64" s="8"/>
      <c r="F64" s="8"/>
      <c r="G64" s="8"/>
    </row>
    <row r="65" spans="1:7">
      <c r="A65" s="8"/>
      <c r="B65" s="8"/>
      <c r="C65" s="8"/>
      <c r="D65" s="8"/>
      <c r="E65" s="8"/>
      <c r="F65" s="8"/>
      <c r="G65" s="8"/>
    </row>
    <row r="66" spans="1:7">
      <c r="A66" s="8"/>
      <c r="B66" s="8"/>
      <c r="C66" s="8"/>
      <c r="D66" s="8"/>
      <c r="E66" s="8"/>
      <c r="F66" s="8"/>
      <c r="G66" s="8"/>
    </row>
    <row r="67" spans="1:7">
      <c r="A67" s="8"/>
      <c r="B67" s="8"/>
      <c r="C67" s="8"/>
      <c r="D67" s="8"/>
      <c r="E67" s="8"/>
      <c r="F67" s="8"/>
      <c r="G67" s="8"/>
    </row>
    <row r="68" spans="1:7">
      <c r="A68" s="8"/>
      <c r="B68" s="8"/>
      <c r="C68" s="8"/>
      <c r="D68" s="8"/>
      <c r="E68" s="8"/>
      <c r="F68" s="8"/>
      <c r="G68" s="8"/>
    </row>
    <row r="69" spans="1:7">
      <c r="A69" s="8"/>
      <c r="B69" s="8"/>
      <c r="C69" s="8"/>
      <c r="D69" s="8"/>
      <c r="E69" s="8"/>
      <c r="F69" s="8"/>
      <c r="G69" s="8"/>
    </row>
    <row r="70" spans="1:7">
      <c r="A70" s="8"/>
      <c r="B70" s="8"/>
      <c r="C70" s="8"/>
      <c r="D70" s="8"/>
      <c r="E70" s="8"/>
      <c r="F70" s="8"/>
      <c r="G70" s="8"/>
    </row>
    <row r="71" spans="1:7">
      <c r="A71" s="8"/>
      <c r="B71" s="8"/>
      <c r="C71" s="8"/>
      <c r="D71" s="8"/>
      <c r="E71" s="8"/>
      <c r="F71" s="8"/>
      <c r="G71" s="8"/>
    </row>
    <row r="72" spans="1:7">
      <c r="A72" s="8"/>
      <c r="B72" s="8"/>
      <c r="C72" s="8"/>
      <c r="D72" s="8"/>
      <c r="E72" s="8"/>
      <c r="F72" s="8"/>
      <c r="G72" s="8"/>
    </row>
    <row r="73" spans="1:7">
      <c r="A73" s="8"/>
      <c r="B73" s="8"/>
      <c r="C73" s="8"/>
      <c r="D73" s="8"/>
      <c r="E73" s="8"/>
      <c r="F73" s="8"/>
      <c r="G73" s="8"/>
    </row>
    <row r="74" spans="1:7">
      <c r="A74" s="8"/>
      <c r="B74" s="8"/>
      <c r="C74" s="8"/>
      <c r="D74" s="8"/>
      <c r="E74" s="8"/>
      <c r="F74" s="8"/>
      <c r="G74" s="8"/>
    </row>
    <row r="75" spans="1:7">
      <c r="A75" s="8"/>
      <c r="B75" s="8"/>
      <c r="C75" s="8"/>
      <c r="D75" s="8"/>
      <c r="E75" s="8"/>
      <c r="F75" s="8"/>
      <c r="G75" s="8"/>
    </row>
    <row r="76" spans="1:7">
      <c r="A76" s="8"/>
      <c r="B76" s="8"/>
      <c r="C76" s="8"/>
      <c r="D76" s="8"/>
      <c r="E76" s="8"/>
      <c r="F76" s="8"/>
      <c r="G76" s="8"/>
    </row>
    <row r="77" spans="1:7">
      <c r="A77" s="8"/>
      <c r="B77" s="8"/>
      <c r="C77" s="8"/>
      <c r="D77" s="8"/>
      <c r="E77" s="8"/>
      <c r="F77" s="8"/>
      <c r="G77" s="8"/>
    </row>
    <row r="78" spans="1:7">
      <c r="A78" s="8"/>
      <c r="B78" s="8"/>
      <c r="C78" s="8"/>
      <c r="D78" s="8"/>
      <c r="E78" s="8"/>
      <c r="F78" s="8"/>
      <c r="G78" s="8"/>
    </row>
    <row r="79" spans="1:7">
      <c r="A79" s="8"/>
      <c r="B79" s="8"/>
      <c r="C79" s="8"/>
      <c r="D79" s="8"/>
      <c r="E79" s="8"/>
      <c r="F79" s="8"/>
      <c r="G79" s="8"/>
    </row>
    <row r="80" spans="1:7">
      <c r="A80" s="8"/>
      <c r="B80" s="8"/>
      <c r="C80" s="8"/>
      <c r="D80" s="8"/>
      <c r="E80" s="8"/>
      <c r="F80" s="8"/>
      <c r="G80" s="8"/>
    </row>
    <row r="81" spans="1:7">
      <c r="A81" s="8"/>
      <c r="B81" s="8"/>
      <c r="C81" s="8"/>
      <c r="D81" s="8"/>
      <c r="E81" s="8"/>
      <c r="F81" s="8"/>
      <c r="G81" s="8"/>
    </row>
    <row r="82" spans="1:7">
      <c r="A82" s="8"/>
      <c r="B82" s="8"/>
      <c r="C82" s="8"/>
      <c r="D82" s="8"/>
      <c r="E82" s="8"/>
      <c r="F82" s="8"/>
      <c r="G82" s="8"/>
    </row>
    <row r="83" spans="1:7">
      <c r="A83" s="8"/>
      <c r="B83" s="8"/>
      <c r="C83" s="8"/>
      <c r="D83" s="8"/>
      <c r="E83" s="8"/>
      <c r="F83" s="8"/>
      <c r="G83" s="8"/>
    </row>
    <row r="84" spans="1:7">
      <c r="A84" s="8"/>
      <c r="B84" s="8"/>
      <c r="C84" s="8"/>
      <c r="D84" s="8"/>
      <c r="E84" s="8"/>
      <c r="F84" s="8"/>
      <c r="G84" s="8"/>
    </row>
    <row r="85" spans="1:7">
      <c r="A85" s="8"/>
      <c r="B85" s="8"/>
      <c r="C85" s="8"/>
      <c r="D85" s="8"/>
      <c r="E85" s="8"/>
      <c r="F85" s="8"/>
      <c r="G85" s="8"/>
    </row>
    <row r="86" spans="1:7">
      <c r="A86" s="8"/>
      <c r="B86" s="8"/>
      <c r="C86" s="8"/>
      <c r="D86" s="8"/>
      <c r="E86" s="8"/>
      <c r="F86" s="8"/>
      <c r="G86" s="8"/>
    </row>
    <row r="87" spans="1:7">
      <c r="A87" s="8"/>
      <c r="B87" s="8"/>
      <c r="C87" s="8"/>
      <c r="D87" s="8"/>
      <c r="E87" s="8"/>
      <c r="F87" s="8"/>
      <c r="G87" s="8"/>
    </row>
    <row r="88" spans="1:7">
      <c r="A88" s="8"/>
      <c r="B88" s="8"/>
      <c r="C88" s="8"/>
      <c r="D88" s="8"/>
      <c r="E88" s="8"/>
      <c r="F88" s="8"/>
      <c r="G88" s="8"/>
    </row>
    <row r="89" spans="1:7">
      <c r="A89" s="8"/>
      <c r="B89" s="8"/>
      <c r="C89" s="8"/>
      <c r="D89" s="8"/>
      <c r="E89" s="8"/>
      <c r="F89" s="8"/>
      <c r="G89" s="8"/>
    </row>
    <row r="90" spans="1:7">
      <c r="A90" s="8"/>
      <c r="B90" s="8"/>
      <c r="C90" s="8"/>
      <c r="D90" s="8"/>
      <c r="E90" s="8"/>
      <c r="F90" s="8"/>
      <c r="G90" s="8"/>
    </row>
    <row r="91" spans="1:7">
      <c r="A91" s="8"/>
      <c r="B91" s="8"/>
      <c r="C91" s="8"/>
      <c r="D91" s="8"/>
      <c r="E91" s="8"/>
      <c r="F91" s="8"/>
      <c r="G91" s="8"/>
    </row>
    <row r="92" spans="1:7">
      <c r="A92" s="8"/>
      <c r="B92" s="8"/>
      <c r="C92" s="8"/>
      <c r="D92" s="8"/>
      <c r="E92" s="8"/>
      <c r="F92" s="8"/>
      <c r="G92" s="8"/>
    </row>
    <row r="93" spans="1:7">
      <c r="A93" s="8"/>
      <c r="B93" s="8"/>
      <c r="C93" s="8"/>
      <c r="D93" s="8"/>
      <c r="E93" s="8"/>
      <c r="F93" s="8"/>
      <c r="G93" s="8"/>
    </row>
    <row r="94" spans="1:7">
      <c r="A94" s="8"/>
      <c r="B94" s="8"/>
      <c r="C94" s="8"/>
      <c r="D94" s="8"/>
      <c r="E94" s="8"/>
      <c r="F94" s="8"/>
      <c r="G94" s="8"/>
    </row>
    <row r="95" spans="1:7">
      <c r="A95" s="8"/>
      <c r="B95" s="8"/>
      <c r="C95" s="8"/>
      <c r="D95" s="8"/>
      <c r="E95" s="8"/>
      <c r="F95" s="8"/>
      <c r="G95" s="8"/>
    </row>
    <row r="96" spans="1:7">
      <c r="A96" s="8"/>
      <c r="B96" s="8"/>
      <c r="C96" s="8"/>
      <c r="D96" s="8"/>
      <c r="E96" s="8"/>
      <c r="F96" s="8"/>
      <c r="G96" s="8"/>
    </row>
    <row r="97" spans="1:7">
      <c r="A97" s="8"/>
      <c r="B97" s="8"/>
      <c r="C97" s="8"/>
      <c r="D97" s="8"/>
      <c r="E97" s="8"/>
      <c r="F97" s="8"/>
      <c r="G97" s="8"/>
    </row>
    <row r="98" spans="1:7">
      <c r="A98" s="8"/>
      <c r="B98" s="8"/>
      <c r="C98" s="8"/>
      <c r="D98" s="8"/>
      <c r="E98" s="8"/>
      <c r="F98" s="8"/>
      <c r="G98" s="8"/>
    </row>
    <row r="99" spans="1:7">
      <c r="A99" s="8"/>
      <c r="B99" s="8"/>
      <c r="C99" s="8"/>
      <c r="D99" s="8"/>
      <c r="E99" s="8"/>
      <c r="F99" s="8"/>
      <c r="G99" s="8"/>
    </row>
    <row r="100" spans="1:7">
      <c r="A100" s="8"/>
      <c r="B100" s="8"/>
      <c r="C100" s="8"/>
      <c r="D100" s="8"/>
      <c r="E100" s="8"/>
      <c r="F100" s="8"/>
      <c r="G100" s="8"/>
    </row>
    <row r="101" spans="1:7">
      <c r="A101" s="8"/>
      <c r="B101" s="8"/>
      <c r="C101" s="8"/>
      <c r="D101" s="8"/>
      <c r="E101" s="8"/>
      <c r="F101" s="8"/>
      <c r="G101" s="8"/>
    </row>
    <row r="102" spans="1:7">
      <c r="A102" s="8"/>
      <c r="B102" s="8"/>
      <c r="C102" s="8"/>
      <c r="D102" s="8"/>
      <c r="E102" s="8"/>
      <c r="F102" s="8"/>
      <c r="G102" s="8"/>
    </row>
    <row r="103" spans="1:7">
      <c r="A103" s="8"/>
      <c r="B103" s="8"/>
      <c r="C103" s="8"/>
      <c r="D103" s="8"/>
      <c r="E103" s="8"/>
      <c r="F103" s="8"/>
      <c r="G103" s="8"/>
    </row>
    <row r="104" spans="1:7">
      <c r="A104" s="8"/>
      <c r="B104" s="8"/>
      <c r="C104" s="8"/>
      <c r="D104" s="8"/>
      <c r="E104" s="8"/>
      <c r="F104" s="8"/>
      <c r="G104" s="8"/>
    </row>
    <row r="105" spans="1:7">
      <c r="A105" s="8"/>
      <c r="B105" s="8"/>
      <c r="C105" s="8"/>
      <c r="D105" s="8"/>
      <c r="E105" s="8"/>
      <c r="F105" s="8"/>
      <c r="G105" s="8"/>
    </row>
    <row r="106" spans="1:7">
      <c r="A106" s="8"/>
      <c r="B106" s="8"/>
      <c r="C106" s="8"/>
      <c r="D106" s="8"/>
      <c r="E106" s="8"/>
      <c r="F106" s="8"/>
      <c r="G106" s="8"/>
    </row>
    <row r="107" spans="1:7">
      <c r="A107" s="8"/>
      <c r="B107" s="8"/>
      <c r="C107" s="8"/>
      <c r="D107" s="8"/>
      <c r="E107" s="8"/>
      <c r="F107" s="8"/>
      <c r="G107" s="8"/>
    </row>
    <row r="108" spans="1:7">
      <c r="A108" s="8"/>
      <c r="B108" s="8"/>
      <c r="C108" s="8"/>
      <c r="D108" s="8"/>
      <c r="E108" s="8"/>
      <c r="F108" s="8"/>
      <c r="G108" s="8"/>
    </row>
    <row r="109" spans="1:7">
      <c r="A109" s="8"/>
      <c r="B109" s="8"/>
      <c r="C109" s="8"/>
      <c r="D109" s="8"/>
      <c r="E109" s="8"/>
      <c r="F109" s="8"/>
      <c r="G109" s="8"/>
    </row>
    <row r="110" spans="1:7">
      <c r="A110" s="8"/>
      <c r="B110" s="8"/>
      <c r="C110" s="8"/>
      <c r="D110" s="8"/>
      <c r="E110" s="8"/>
      <c r="F110" s="8"/>
      <c r="G110" s="8"/>
    </row>
    <row r="111" spans="1:7">
      <c r="A111" s="8"/>
      <c r="B111" s="8"/>
      <c r="C111" s="8"/>
      <c r="D111" s="8"/>
      <c r="E111" s="8"/>
      <c r="F111" s="8"/>
      <c r="G111" s="8"/>
    </row>
    <row r="112" spans="1:7">
      <c r="A112" s="8"/>
      <c r="B112" s="8"/>
      <c r="C112" s="8"/>
      <c r="D112" s="8"/>
      <c r="E112" s="8"/>
      <c r="F112" s="8"/>
      <c r="G112" s="8"/>
    </row>
    <row r="113" spans="1:7">
      <c r="A113" s="8"/>
      <c r="B113" s="8"/>
      <c r="C113" s="8"/>
      <c r="D113" s="8"/>
      <c r="E113" s="8"/>
      <c r="F113" s="8"/>
      <c r="G113" s="8"/>
    </row>
    <row r="114" spans="1:7">
      <c r="A114" s="8"/>
      <c r="B114" s="8"/>
      <c r="C114" s="8"/>
      <c r="D114" s="8"/>
      <c r="E114" s="8"/>
      <c r="F114" s="8"/>
      <c r="G114" s="8"/>
    </row>
    <row r="115" spans="1:7">
      <c r="A115" s="8"/>
      <c r="B115" s="8"/>
      <c r="C115" s="8"/>
      <c r="D115" s="8"/>
      <c r="E115" s="8"/>
      <c r="F115" s="8"/>
      <c r="G115" s="8"/>
    </row>
    <row r="116" spans="1:7">
      <c r="A116" s="8"/>
      <c r="B116" s="8"/>
      <c r="C116" s="8"/>
      <c r="D116" s="8"/>
      <c r="E116" s="8"/>
      <c r="F116" s="8"/>
      <c r="G116" s="8"/>
    </row>
    <row r="117" spans="1:7">
      <c r="A117" s="8"/>
      <c r="B117" s="8"/>
      <c r="C117" s="8"/>
      <c r="D117" s="8"/>
      <c r="E117" s="8"/>
      <c r="F117" s="8"/>
      <c r="G117" s="8"/>
    </row>
    <row r="118" spans="1:7">
      <c r="A118" s="8"/>
      <c r="B118" s="8"/>
      <c r="C118" s="8"/>
      <c r="D118" s="8"/>
      <c r="E118" s="8"/>
      <c r="F118" s="8"/>
      <c r="G118" s="8"/>
    </row>
    <row r="119" spans="1:7">
      <c r="A119" s="8"/>
      <c r="B119" s="8"/>
      <c r="C119" s="8"/>
      <c r="D119" s="8"/>
      <c r="E119" s="8"/>
      <c r="F119" s="8"/>
      <c r="G119" s="8"/>
    </row>
    <row r="120" spans="1:7">
      <c r="A120" s="8"/>
      <c r="B120" s="8"/>
      <c r="C120" s="8"/>
      <c r="D120" s="8"/>
      <c r="E120" s="8"/>
      <c r="F120" s="8"/>
      <c r="G120" s="8"/>
    </row>
    <row r="121" spans="1:7">
      <c r="A121" s="8"/>
      <c r="B121" s="8"/>
      <c r="C121" s="8"/>
      <c r="D121" s="8"/>
      <c r="E121" s="8"/>
      <c r="F121" s="8"/>
      <c r="G121" s="8"/>
    </row>
    <row r="122" spans="1:7">
      <c r="A122" s="8"/>
      <c r="B122" s="8"/>
      <c r="C122" s="8"/>
      <c r="D122" s="8"/>
      <c r="E122" s="8"/>
      <c r="F122" s="8"/>
      <c r="G122" s="8"/>
    </row>
    <row r="123" spans="1:7">
      <c r="A123" s="8"/>
      <c r="B123" s="8"/>
      <c r="C123" s="8"/>
      <c r="D123" s="8"/>
      <c r="E123" s="8"/>
      <c r="F123" s="8"/>
      <c r="G123" s="8"/>
    </row>
    <row r="124" spans="1:7">
      <c r="A124" s="8"/>
      <c r="B124" s="8"/>
      <c r="C124" s="8"/>
      <c r="D124" s="8"/>
      <c r="E124" s="8"/>
      <c r="F124" s="8"/>
      <c r="G124" s="8"/>
    </row>
    <row r="125" spans="1:7">
      <c r="A125" s="8"/>
      <c r="B125" s="8"/>
      <c r="C125" s="8"/>
      <c r="D125" s="8"/>
      <c r="E125" s="8"/>
      <c r="F125" s="8"/>
      <c r="G125" s="8"/>
    </row>
    <row r="126" spans="1:7">
      <c r="A126" s="8"/>
      <c r="B126" s="8"/>
      <c r="C126" s="8"/>
      <c r="D126" s="8"/>
      <c r="E126" s="8"/>
      <c r="F126" s="8"/>
      <c r="G126" s="8"/>
    </row>
    <row r="127" spans="1:7">
      <c r="A127" s="8"/>
      <c r="B127" s="8"/>
      <c r="C127" s="8"/>
      <c r="D127" s="8"/>
      <c r="E127" s="8"/>
      <c r="F127" s="8"/>
      <c r="G127" s="8"/>
    </row>
    <row r="128" spans="1:7">
      <c r="A128" s="8"/>
      <c r="B128" s="8"/>
      <c r="C128" s="8"/>
      <c r="D128" s="8"/>
      <c r="E128" s="8"/>
      <c r="F128" s="8"/>
      <c r="G128" s="8"/>
    </row>
    <row r="129" spans="1:7">
      <c r="A129" s="8"/>
      <c r="B129" s="8"/>
      <c r="C129" s="8"/>
      <c r="D129" s="8"/>
      <c r="E129" s="8"/>
      <c r="F129" s="8"/>
      <c r="G129" s="8"/>
    </row>
    <row r="130" spans="1:7">
      <c r="A130" s="8"/>
      <c r="B130" s="8"/>
      <c r="C130" s="8"/>
      <c r="D130" s="8"/>
      <c r="E130" s="8"/>
      <c r="F130" s="8"/>
      <c r="G130" s="8"/>
    </row>
    <row r="131" spans="1:7">
      <c r="A131" s="8"/>
      <c r="B131" s="8"/>
      <c r="C131" s="8"/>
      <c r="D131" s="8"/>
      <c r="E131" s="8"/>
      <c r="F131" s="8"/>
      <c r="G131" s="8"/>
    </row>
    <row r="132" spans="1:7">
      <c r="A132" s="8"/>
      <c r="B132" s="8"/>
      <c r="C132" s="8"/>
      <c r="D132" s="8"/>
      <c r="E132" s="8"/>
      <c r="F132" s="8"/>
      <c r="G132" s="8"/>
    </row>
    <row r="133" spans="1:7">
      <c r="A133" s="8"/>
      <c r="B133" s="8"/>
      <c r="C133" s="8"/>
      <c r="D133" s="8"/>
      <c r="E133" s="8"/>
      <c r="F133" s="8"/>
      <c r="G133" s="8"/>
    </row>
    <row r="134" spans="1:7">
      <c r="A134" s="8"/>
      <c r="B134" s="8"/>
      <c r="C134" s="8"/>
      <c r="D134" s="8"/>
      <c r="E134" s="8"/>
      <c r="F134" s="8"/>
      <c r="G134" s="8"/>
    </row>
    <row r="135" spans="1:7">
      <c r="A135" s="8"/>
      <c r="B135" s="8"/>
      <c r="C135" s="8"/>
      <c r="D135" s="8"/>
      <c r="E135" s="8"/>
      <c r="F135" s="8"/>
      <c r="G135" s="8"/>
    </row>
    <row r="136" spans="1:7">
      <c r="A136" s="8"/>
      <c r="B136" s="8"/>
      <c r="C136" s="8"/>
      <c r="D136" s="8"/>
      <c r="E136" s="8"/>
      <c r="F136" s="8"/>
      <c r="G136" s="8"/>
    </row>
    <row r="137" spans="1:7">
      <c r="A137" s="8"/>
      <c r="B137" s="8"/>
      <c r="C137" s="8"/>
      <c r="D137" s="8"/>
      <c r="E137" s="8"/>
      <c r="F137" s="8"/>
      <c r="G137" s="8"/>
    </row>
    <row r="138" spans="1:7">
      <c r="A138" s="8"/>
      <c r="B138" s="8"/>
      <c r="C138" s="8"/>
      <c r="D138" s="8"/>
      <c r="E138" s="8"/>
      <c r="F138" s="8"/>
      <c r="G138" s="8"/>
    </row>
    <row r="139" spans="1:7">
      <c r="A139" s="8"/>
      <c r="B139" s="8"/>
      <c r="C139" s="8"/>
      <c r="D139" s="8"/>
      <c r="E139" s="8"/>
      <c r="F139" s="8"/>
      <c r="G139" s="8"/>
    </row>
    <row r="140" spans="1:7">
      <c r="A140" s="8"/>
      <c r="B140" s="8"/>
      <c r="C140" s="8"/>
      <c r="D140" s="8"/>
      <c r="E140" s="8"/>
      <c r="F140" s="8"/>
      <c r="G140" s="8"/>
    </row>
    <row r="141" spans="1:7">
      <c r="A141" s="8"/>
      <c r="B141" s="8"/>
      <c r="C141" s="8"/>
      <c r="D141" s="8"/>
      <c r="E141" s="8"/>
      <c r="F141" s="8"/>
      <c r="G141" s="8"/>
    </row>
    <row r="142" spans="1:7">
      <c r="A142" s="8"/>
      <c r="B142" s="8"/>
      <c r="C142" s="8"/>
      <c r="D142" s="8"/>
      <c r="E142" s="8"/>
      <c r="F142" s="8"/>
      <c r="G142" s="8"/>
    </row>
    <row r="143" spans="1:7">
      <c r="A143" s="8"/>
      <c r="B143" s="8"/>
      <c r="C143" s="8"/>
      <c r="D143" s="8"/>
      <c r="E143" s="8"/>
      <c r="F143" s="8"/>
      <c r="G143" s="8"/>
    </row>
    <row r="144" spans="1:7">
      <c r="A144" s="8"/>
      <c r="B144" s="8"/>
      <c r="C144" s="8"/>
      <c r="D144" s="8"/>
      <c r="E144" s="8"/>
      <c r="F144" s="8"/>
      <c r="G144" s="8"/>
    </row>
    <row r="145" spans="1:7">
      <c r="A145" s="8"/>
      <c r="B145" s="8"/>
      <c r="C145" s="8"/>
      <c r="D145" s="8"/>
      <c r="E145" s="8"/>
      <c r="F145" s="8"/>
      <c r="G145" s="8"/>
    </row>
    <row r="146" spans="1:7">
      <c r="A146" s="8"/>
      <c r="B146" s="8"/>
      <c r="C146" s="8"/>
      <c r="D146" s="8"/>
      <c r="E146" s="8"/>
      <c r="F146" s="8"/>
      <c r="G146" s="8"/>
    </row>
    <row r="147" spans="1:7">
      <c r="A147" s="8"/>
      <c r="B147" s="8"/>
      <c r="C147" s="8"/>
      <c r="D147" s="8"/>
      <c r="E147" s="8"/>
      <c r="F147" s="8"/>
      <c r="G147" s="8"/>
    </row>
    <row r="148" spans="1:7">
      <c r="A148" s="8"/>
      <c r="B148" s="8"/>
      <c r="C148" s="8"/>
      <c r="D148" s="8"/>
      <c r="E148" s="8"/>
      <c r="F148" s="8"/>
      <c r="G148" s="8"/>
    </row>
    <row r="149" spans="1:7">
      <c r="A149" s="8"/>
      <c r="B149" s="8"/>
      <c r="C149" s="8"/>
      <c r="D149" s="8"/>
      <c r="E149" s="8"/>
      <c r="F149" s="8"/>
      <c r="G149" s="8"/>
    </row>
    <row r="150" spans="1:7">
      <c r="A150" s="8"/>
      <c r="B150" s="8"/>
      <c r="C150" s="8"/>
      <c r="D150" s="8"/>
      <c r="E150" s="8"/>
      <c r="F150" s="8"/>
      <c r="G150" s="8"/>
    </row>
    <row r="151" spans="1:7">
      <c r="A151" s="8"/>
      <c r="B151" s="8"/>
      <c r="C151" s="8"/>
      <c r="D151" s="8"/>
      <c r="E151" s="8"/>
      <c r="F151" s="8"/>
      <c r="G151" s="8"/>
    </row>
    <row r="152" spans="1:7">
      <c r="A152" s="8"/>
      <c r="B152" s="8"/>
      <c r="C152" s="8"/>
      <c r="D152" s="8"/>
      <c r="E152" s="8"/>
      <c r="F152" s="8"/>
      <c r="G152" s="8"/>
    </row>
    <row r="153" spans="1:7">
      <c r="A153" s="8"/>
      <c r="B153" s="8"/>
      <c r="C153" s="8"/>
      <c r="D153" s="8"/>
      <c r="E153" s="8"/>
      <c r="F153" s="8"/>
      <c r="G153" s="8"/>
    </row>
    <row r="154" spans="1:7">
      <c r="A154" s="8"/>
      <c r="B154" s="8"/>
      <c r="C154" s="8"/>
      <c r="D154" s="8"/>
      <c r="E154" s="8"/>
      <c r="F154" s="8"/>
      <c r="G154" s="8"/>
    </row>
    <row r="155" spans="1:7">
      <c r="A155" s="8"/>
      <c r="B155" s="8"/>
      <c r="C155" s="8"/>
      <c r="D155" s="8"/>
      <c r="E155" s="8"/>
      <c r="F155" s="8"/>
      <c r="G155" s="8"/>
    </row>
    <row r="156" spans="1:7">
      <c r="A156" s="8"/>
      <c r="B156" s="8"/>
      <c r="C156" s="8"/>
      <c r="D156" s="8"/>
      <c r="E156" s="8"/>
      <c r="F156" s="8"/>
      <c r="G156" s="8"/>
    </row>
    <row r="157" spans="1:7">
      <c r="A157" s="8"/>
      <c r="B157" s="8"/>
      <c r="C157" s="8"/>
      <c r="D157" s="8"/>
      <c r="E157" s="8"/>
      <c r="F157" s="8"/>
      <c r="G157" s="8"/>
    </row>
    <row r="158" spans="1:7">
      <c r="A158" s="8"/>
      <c r="B158" s="8"/>
      <c r="C158" s="8"/>
      <c r="D158" s="8"/>
      <c r="E158" s="8"/>
      <c r="F158" s="8"/>
      <c r="G158" s="8"/>
    </row>
    <row r="159" spans="1:7">
      <c r="A159" s="8"/>
      <c r="B159" s="8"/>
      <c r="C159" s="8"/>
      <c r="D159" s="8"/>
      <c r="E159" s="8"/>
      <c r="F159" s="8"/>
      <c r="G159" s="8"/>
    </row>
    <row r="160" spans="1:7">
      <c r="A160" s="8"/>
      <c r="B160" s="8"/>
      <c r="C160" s="8"/>
      <c r="D160" s="8"/>
      <c r="E160" s="8"/>
      <c r="F160" s="8"/>
      <c r="G160" s="8"/>
    </row>
    <row r="161" spans="1:7">
      <c r="A161" s="8"/>
      <c r="B161" s="8"/>
      <c r="C161" s="8"/>
      <c r="D161" s="8"/>
      <c r="E161" s="8"/>
      <c r="F161" s="8"/>
      <c r="G161" s="8"/>
    </row>
    <row r="162" spans="1:7">
      <c r="A162" s="8"/>
      <c r="B162" s="8"/>
      <c r="C162" s="8"/>
      <c r="D162" s="8"/>
      <c r="E162" s="8"/>
      <c r="F162" s="8"/>
      <c r="G162" s="8"/>
    </row>
    <row r="163" spans="1:7">
      <c r="A163" s="8"/>
      <c r="B163" s="8"/>
      <c r="C163" s="8"/>
      <c r="D163" s="8"/>
      <c r="E163" s="8"/>
      <c r="F163" s="8"/>
      <c r="G163" s="8"/>
    </row>
    <row r="164" spans="1:7">
      <c r="A164" s="8"/>
      <c r="B164" s="8"/>
      <c r="C164" s="8"/>
      <c r="D164" s="8"/>
      <c r="E164" s="8"/>
      <c r="F164" s="8"/>
      <c r="G164" s="8"/>
    </row>
    <row r="165" spans="1:7">
      <c r="A165" s="8"/>
      <c r="B165" s="8"/>
      <c r="C165" s="8"/>
      <c r="D165" s="8"/>
      <c r="E165" s="8"/>
      <c r="F165" s="8"/>
      <c r="G165" s="8"/>
    </row>
    <row r="166" spans="1:7">
      <c r="A166" s="8"/>
      <c r="B166" s="8"/>
      <c r="C166" s="8"/>
      <c r="D166" s="8"/>
      <c r="E166" s="8"/>
      <c r="F166" s="8"/>
      <c r="G166" s="8"/>
    </row>
    <row r="167" spans="1:7">
      <c r="A167" s="8"/>
      <c r="B167" s="8"/>
      <c r="C167" s="8"/>
      <c r="D167" s="8"/>
      <c r="E167" s="8"/>
      <c r="F167" s="8"/>
      <c r="G167" s="8"/>
    </row>
    <row r="168" spans="1:7">
      <c r="A168" s="8"/>
      <c r="B168" s="8"/>
      <c r="C168" s="8"/>
      <c r="D168" s="8"/>
      <c r="E168" s="8"/>
      <c r="F168" s="8"/>
      <c r="G168" s="8"/>
    </row>
    <row r="169" spans="1:7">
      <c r="A169" s="8"/>
      <c r="B169" s="8"/>
      <c r="C169" s="8"/>
      <c r="D169" s="8"/>
      <c r="E169" s="8"/>
      <c r="F169" s="8"/>
      <c r="G169" s="8"/>
    </row>
    <row r="170" spans="1:7">
      <c r="A170" s="8"/>
      <c r="B170" s="8"/>
      <c r="C170" s="8"/>
      <c r="D170" s="8"/>
      <c r="E170" s="8"/>
      <c r="F170" s="8"/>
      <c r="G170" s="8"/>
    </row>
    <row r="171" spans="1:7">
      <c r="A171" s="8"/>
      <c r="B171" s="8"/>
      <c r="C171" s="8"/>
      <c r="D171" s="8"/>
      <c r="E171" s="8"/>
      <c r="F171" s="8"/>
      <c r="G171" s="8"/>
    </row>
    <row r="172" spans="1:7">
      <c r="A172" s="8"/>
      <c r="B172" s="8"/>
      <c r="C172" s="8"/>
      <c r="D172" s="8"/>
      <c r="E172" s="8"/>
      <c r="F172" s="8"/>
      <c r="G172" s="8"/>
    </row>
    <row r="173" spans="1:7">
      <c r="A173" s="8"/>
      <c r="B173" s="8"/>
      <c r="C173" s="8"/>
      <c r="D173" s="8"/>
      <c r="E173" s="8"/>
      <c r="F173" s="8"/>
      <c r="G173" s="8"/>
    </row>
    <row r="174" spans="1:7">
      <c r="A174" s="8"/>
      <c r="B174" s="8"/>
      <c r="C174" s="8"/>
      <c r="D174" s="8"/>
      <c r="E174" s="8"/>
      <c r="F174" s="8"/>
      <c r="G174" s="8"/>
    </row>
    <row r="175" spans="1:7">
      <c r="A175" s="8"/>
      <c r="B175" s="8"/>
      <c r="C175" s="8"/>
      <c r="D175" s="8"/>
      <c r="E175" s="8"/>
      <c r="F175" s="8"/>
      <c r="G175" s="8"/>
    </row>
    <row r="176" spans="1:7">
      <c r="A176" s="8"/>
      <c r="B176" s="8"/>
      <c r="C176" s="8"/>
      <c r="D176" s="8"/>
      <c r="E176" s="8"/>
      <c r="F176" s="8"/>
      <c r="G176" s="8"/>
    </row>
    <row r="177" spans="1:7">
      <c r="A177" s="8"/>
      <c r="B177" s="8"/>
      <c r="C177" s="8"/>
      <c r="D177" s="8"/>
      <c r="E177" s="8"/>
      <c r="F177" s="8"/>
      <c r="G177" s="8"/>
    </row>
    <row r="178" spans="1:7">
      <c r="A178" s="8"/>
      <c r="B178" s="8"/>
      <c r="C178" s="8"/>
      <c r="D178" s="8"/>
      <c r="E178" s="8"/>
      <c r="F178" s="8"/>
      <c r="G178" s="8"/>
    </row>
    <row r="179" spans="1:7">
      <c r="A179" s="8"/>
      <c r="B179" s="8"/>
      <c r="C179" s="8"/>
      <c r="D179" s="8"/>
      <c r="E179" s="8"/>
      <c r="F179" s="8"/>
      <c r="G179" s="8"/>
    </row>
    <row r="180" spans="1:7">
      <c r="A180" s="8"/>
      <c r="B180" s="8"/>
      <c r="C180" s="8"/>
      <c r="D180" s="8"/>
      <c r="E180" s="8"/>
      <c r="F180" s="8"/>
      <c r="G180" s="8"/>
    </row>
    <row r="181" spans="1:7">
      <c r="A181" s="8"/>
      <c r="B181" s="8"/>
      <c r="C181" s="8"/>
      <c r="D181" s="8"/>
      <c r="E181" s="8"/>
      <c r="F181" s="8"/>
      <c r="G181" s="8"/>
    </row>
    <row r="182" spans="1:7">
      <c r="A182" s="8"/>
      <c r="B182" s="8"/>
      <c r="C182" s="8"/>
      <c r="D182" s="8"/>
      <c r="E182" s="8"/>
      <c r="F182" s="8"/>
      <c r="G182" s="8"/>
    </row>
    <row r="183" spans="1:7">
      <c r="A183" s="8"/>
      <c r="B183" s="8"/>
      <c r="C183" s="8"/>
      <c r="D183" s="8"/>
      <c r="E183" s="8"/>
      <c r="F183" s="8"/>
      <c r="G183" s="8"/>
    </row>
    <row r="184" spans="1:7">
      <c r="A184" s="8"/>
      <c r="B184" s="8"/>
      <c r="C184" s="8"/>
      <c r="D184" s="8"/>
      <c r="E184" s="8"/>
      <c r="F184" s="8"/>
      <c r="G184" s="8"/>
    </row>
    <row r="185" spans="1:7">
      <c r="A185" s="8"/>
      <c r="B185" s="8"/>
      <c r="C185" s="8"/>
      <c r="D185" s="8"/>
      <c r="E185" s="8"/>
      <c r="F185" s="8"/>
      <c r="G185" s="8"/>
    </row>
    <row r="186" spans="1:7">
      <c r="A186" s="8"/>
      <c r="B186" s="8"/>
      <c r="C186" s="8"/>
      <c r="D186" s="8"/>
      <c r="E186" s="8"/>
      <c r="F186" s="8"/>
      <c r="G186" s="8"/>
    </row>
    <row r="187" spans="1:7">
      <c r="A187" s="8"/>
      <c r="B187" s="8"/>
      <c r="C187" s="8"/>
      <c r="D187" s="8"/>
      <c r="E187" s="8"/>
      <c r="F187" s="8"/>
      <c r="G187" s="8"/>
    </row>
    <row r="188" spans="1:7">
      <c r="A188" s="8"/>
      <c r="B188" s="8"/>
      <c r="C188" s="8"/>
      <c r="D188" s="8"/>
      <c r="E188" s="8"/>
      <c r="F188" s="8"/>
      <c r="G188" s="8"/>
    </row>
    <row r="189" spans="1:7">
      <c r="A189" s="8"/>
      <c r="B189" s="8"/>
      <c r="C189" s="8"/>
      <c r="D189" s="8"/>
      <c r="E189" s="8"/>
      <c r="F189" s="8"/>
      <c r="G189" s="8"/>
    </row>
    <row r="190" spans="1:7">
      <c r="A190" s="8"/>
      <c r="B190" s="8"/>
      <c r="C190" s="8"/>
      <c r="D190" s="8"/>
      <c r="E190" s="8"/>
      <c r="F190" s="8"/>
      <c r="G190" s="8"/>
    </row>
    <row r="191" spans="1:7">
      <c r="A191" s="8"/>
      <c r="B191" s="8"/>
      <c r="C191" s="8"/>
      <c r="D191" s="8"/>
      <c r="E191" s="8"/>
      <c r="F191" s="8"/>
      <c r="G191" s="8"/>
    </row>
    <row r="192" spans="1:7">
      <c r="A192" s="8"/>
      <c r="B192" s="8"/>
      <c r="C192" s="8"/>
      <c r="D192" s="8"/>
      <c r="E192" s="8"/>
      <c r="F192" s="8"/>
      <c r="G192" s="8"/>
    </row>
    <row r="193" spans="1:7">
      <c r="A193" s="8"/>
      <c r="B193" s="8"/>
      <c r="C193" s="8"/>
      <c r="D193" s="8"/>
      <c r="E193" s="8"/>
      <c r="F193" s="8"/>
      <c r="G193" s="8"/>
    </row>
    <row r="194" spans="1:7">
      <c r="A194" s="8"/>
      <c r="B194" s="8"/>
      <c r="C194" s="8"/>
      <c r="D194" s="8"/>
      <c r="E194" s="8"/>
      <c r="F194" s="8"/>
      <c r="G194" s="8"/>
    </row>
    <row r="195" spans="1:7">
      <c r="A195" s="8"/>
      <c r="B195" s="8"/>
      <c r="C195" s="8"/>
      <c r="D195" s="8"/>
      <c r="E195" s="8"/>
      <c r="F195" s="8"/>
      <c r="G195" s="8"/>
    </row>
    <row r="196" spans="1:7">
      <c r="A196" s="8"/>
      <c r="B196" s="8"/>
      <c r="C196" s="8"/>
      <c r="D196" s="8"/>
      <c r="E196" s="8"/>
      <c r="F196" s="8"/>
      <c r="G196" s="8"/>
    </row>
    <row r="197" spans="1:7">
      <c r="A197" s="8"/>
      <c r="B197" s="8"/>
      <c r="C197" s="8"/>
      <c r="D197" s="8"/>
      <c r="E197" s="8"/>
      <c r="F197" s="8"/>
      <c r="G197" s="8"/>
    </row>
    <row r="198" spans="1:7">
      <c r="A198" s="8"/>
      <c r="B198" s="8"/>
      <c r="C198" s="8"/>
      <c r="D198" s="8"/>
      <c r="E198" s="8"/>
      <c r="F198" s="8"/>
      <c r="G198" s="8"/>
    </row>
    <row r="199" spans="1:7">
      <c r="A199" s="8"/>
      <c r="B199" s="8"/>
      <c r="C199" s="8"/>
      <c r="D199" s="8"/>
      <c r="E199" s="8"/>
      <c r="F199" s="8"/>
      <c r="G199" s="8"/>
    </row>
    <row r="200" spans="1:7">
      <c r="A200" s="8"/>
      <c r="B200" s="8"/>
      <c r="C200" s="8"/>
      <c r="D200" s="8"/>
      <c r="E200" s="8"/>
      <c r="F200" s="8"/>
      <c r="G200" s="8"/>
    </row>
    <row r="201" spans="1:7">
      <c r="A201" s="8"/>
      <c r="B201" s="8"/>
      <c r="C201" s="8"/>
      <c r="D201" s="8"/>
      <c r="E201" s="8"/>
      <c r="F201" s="8"/>
      <c r="G201" s="8"/>
    </row>
    <row r="202" spans="1:7">
      <c r="A202" s="8"/>
      <c r="B202" s="8"/>
      <c r="C202" s="8"/>
      <c r="D202" s="8"/>
      <c r="E202" s="8"/>
      <c r="F202" s="8"/>
      <c r="G202" s="8"/>
    </row>
    <row r="203" spans="1:7">
      <c r="A203" s="8"/>
      <c r="B203" s="8"/>
      <c r="C203" s="8"/>
      <c r="D203" s="8"/>
      <c r="E203" s="8"/>
      <c r="F203" s="8"/>
      <c r="G203" s="8"/>
    </row>
    <row r="204" spans="1:7">
      <c r="A204" s="8"/>
      <c r="B204" s="8"/>
      <c r="C204" s="8"/>
      <c r="D204" s="8"/>
      <c r="E204" s="8"/>
      <c r="F204" s="8"/>
      <c r="G204" s="8"/>
    </row>
    <row r="205" spans="1:7">
      <c r="A205" s="8"/>
      <c r="B205" s="8"/>
      <c r="C205" s="8"/>
      <c r="D205" s="8"/>
      <c r="E205" s="8"/>
      <c r="F205" s="8"/>
      <c r="G205" s="8"/>
    </row>
    <row r="206" spans="1:7">
      <c r="A206" s="8"/>
      <c r="B206" s="8"/>
      <c r="C206" s="8"/>
      <c r="D206" s="8"/>
      <c r="E206" s="8"/>
      <c r="F206" s="8"/>
      <c r="G206" s="8"/>
    </row>
    <row r="207" spans="1:7">
      <c r="A207" s="8"/>
      <c r="B207" s="8"/>
      <c r="C207" s="8"/>
      <c r="D207" s="8"/>
      <c r="E207" s="8"/>
      <c r="F207" s="8"/>
      <c r="G207" s="8"/>
    </row>
  </sheetData>
  <sheetProtection algorithmName="SHA-512" hashValue="flxW6kPlCy/G58ATCyPD670eva8dkW5P7Qr1+p9JHxGmyuU3gsKzks9KVbJsq8aFC8JaRWy3e2rm2/GUZVu9zQ==" saltValue="Bcgvw6CAf0ixrjwt5mR6yQ==" spinCount="100000" sheet="1" objects="1" scenarios="1" formatCells="0" formatRows="0" insertRows="0" deleteRows="0" sort="0"/>
  <mergeCells count="24">
    <mergeCell ref="A18:G18"/>
    <mergeCell ref="A21:G21"/>
    <mergeCell ref="C11:D11"/>
    <mergeCell ref="A8:B8"/>
    <mergeCell ref="A9:B9"/>
    <mergeCell ref="A10:B10"/>
    <mergeCell ref="A11:B11"/>
    <mergeCell ref="A12:B12"/>
    <mergeCell ref="A13:B13"/>
    <mergeCell ref="C8:D8"/>
    <mergeCell ref="C9:D9"/>
    <mergeCell ref="C10:D10"/>
    <mergeCell ref="C12:D12"/>
    <mergeCell ref="C13:D13"/>
    <mergeCell ref="A1:F1"/>
    <mergeCell ref="C5:D5"/>
    <mergeCell ref="C6:D6"/>
    <mergeCell ref="C7:D7"/>
    <mergeCell ref="A2:G2"/>
    <mergeCell ref="A4:B4"/>
    <mergeCell ref="C4:D4"/>
    <mergeCell ref="A5:B5"/>
    <mergeCell ref="A6:B6"/>
    <mergeCell ref="A7:B7"/>
  </mergeCells>
  <pageMargins left="0.25" right="0.25" top="0.25" bottom="0.25" header="0.3" footer="0.3"/>
  <pageSetup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U21"/>
  <sheetViews>
    <sheetView zoomScaleNormal="100" zoomScaleSheetLayoutView="100" workbookViewId="0">
      <selection sqref="A1:XFD1048576"/>
    </sheetView>
  </sheetViews>
  <sheetFormatPr defaultColWidth="9.28515625" defaultRowHeight="15"/>
  <cols>
    <col min="1" max="1" width="39.28515625" style="216" customWidth="1"/>
    <col min="2" max="2" width="24.7109375" style="216" customWidth="1"/>
    <col min="3" max="3" width="16.42578125" style="216" customWidth="1"/>
    <col min="4" max="4" width="14.42578125" style="216" customWidth="1"/>
    <col min="5" max="5" width="12.42578125" style="216" customWidth="1"/>
    <col min="6" max="6" width="8.7109375" style="216" customWidth="1"/>
    <col min="7" max="7" width="16.28515625" style="216" customWidth="1"/>
    <col min="8" max="8" width="2.7109375" style="216" customWidth="1"/>
    <col min="9" max="18" width="9.28515625" style="216"/>
    <col min="19" max="19" width="16.7109375" style="216" customWidth="1"/>
    <col min="20" max="20" width="9.28515625" style="216"/>
    <col min="21" max="21" width="10.7109375" style="216" customWidth="1"/>
    <col min="22" max="16384" width="9.28515625" style="216"/>
  </cols>
  <sheetData>
    <row r="1" spans="1:21" ht="24" customHeight="1">
      <c r="A1" s="540" t="s">
        <v>261</v>
      </c>
      <c r="B1" s="540"/>
      <c r="C1" s="540"/>
      <c r="D1" s="540"/>
      <c r="E1" s="540"/>
      <c r="F1" s="540"/>
      <c r="G1" s="211">
        <f>+'Section A'!B2</f>
        <v>0</v>
      </c>
    </row>
    <row r="2" spans="1:21" ht="89.25" customHeight="1">
      <c r="A2" s="541" t="s">
        <v>303</v>
      </c>
      <c r="B2" s="541"/>
      <c r="C2" s="541"/>
      <c r="D2" s="541"/>
      <c r="E2" s="541"/>
      <c r="F2" s="541"/>
      <c r="G2" s="541"/>
      <c r="H2" s="217"/>
      <c r="I2" s="217"/>
    </row>
    <row r="3" spans="1:21">
      <c r="A3" s="211"/>
      <c r="B3" s="218"/>
      <c r="C3" s="218"/>
      <c r="D3" s="218"/>
      <c r="E3" s="218"/>
      <c r="F3" s="218"/>
      <c r="G3" s="218"/>
      <c r="H3" s="217"/>
      <c r="I3" s="217"/>
    </row>
    <row r="4" spans="1:21">
      <c r="A4" s="369" t="s">
        <v>304</v>
      </c>
      <c r="B4" s="369" t="s">
        <v>305</v>
      </c>
      <c r="C4" s="251" t="s">
        <v>306</v>
      </c>
      <c r="D4" s="251" t="s">
        <v>307</v>
      </c>
      <c r="E4" s="251" t="s">
        <v>308</v>
      </c>
      <c r="F4" s="251" t="s">
        <v>309</v>
      </c>
      <c r="G4" s="369" t="s">
        <v>310</v>
      </c>
      <c r="H4" s="217"/>
      <c r="I4" s="217"/>
    </row>
    <row r="5" spans="1:21">
      <c r="A5" s="220"/>
      <c r="B5" s="220"/>
      <c r="C5" s="208"/>
      <c r="D5" s="207"/>
      <c r="E5" s="207"/>
      <c r="F5" s="207"/>
      <c r="G5" s="193">
        <f>ROUND(+C5*E5*F5,2)</f>
        <v>0</v>
      </c>
      <c r="H5" s="217"/>
      <c r="I5" s="217"/>
    </row>
    <row r="6" spans="1:21">
      <c r="A6" s="210"/>
      <c r="B6" s="210"/>
      <c r="C6" s="208"/>
      <c r="D6" s="207"/>
      <c r="E6" s="207"/>
      <c r="F6" s="207"/>
      <c r="G6" s="193">
        <f t="shared" ref="G6:G8" si="0">ROUND(+C6*E6*F6,2)</f>
        <v>0</v>
      </c>
      <c r="H6" s="121"/>
      <c r="I6" s="121"/>
    </row>
    <row r="7" spans="1:21">
      <c r="A7" s="210"/>
      <c r="B7" s="210"/>
      <c r="C7" s="208"/>
      <c r="D7" s="207"/>
      <c r="E7" s="207"/>
      <c r="F7" s="207"/>
      <c r="G7" s="193">
        <f t="shared" si="0"/>
        <v>0</v>
      </c>
      <c r="I7" s="121"/>
    </row>
    <row r="8" spans="1:21">
      <c r="A8" s="210"/>
      <c r="B8" s="210"/>
      <c r="C8" s="208"/>
      <c r="D8" s="207"/>
      <c r="E8" s="207"/>
      <c r="F8" s="207"/>
      <c r="G8" s="204">
        <f t="shared" si="0"/>
        <v>0</v>
      </c>
      <c r="I8" s="121"/>
    </row>
    <row r="9" spans="1:21">
      <c r="A9" s="210"/>
      <c r="B9" s="210"/>
      <c r="C9" s="212"/>
      <c r="D9" s="211"/>
      <c r="E9" s="215"/>
      <c r="F9" s="215" t="s">
        <v>289</v>
      </c>
      <c r="G9" s="193">
        <f>ROUND(SUM(G5:G8),2)</f>
        <v>0</v>
      </c>
      <c r="I9" s="224" t="s">
        <v>272</v>
      </c>
      <c r="N9" s="229"/>
      <c r="O9" s="121"/>
      <c r="P9" s="121"/>
      <c r="Q9" s="121"/>
      <c r="R9" s="121"/>
      <c r="S9" s="121"/>
      <c r="T9" s="121"/>
      <c r="U9" s="121"/>
    </row>
    <row r="10" spans="1:21">
      <c r="A10" s="210"/>
      <c r="B10" s="210"/>
      <c r="C10" s="212"/>
      <c r="D10" s="211"/>
      <c r="E10" s="211"/>
      <c r="F10" s="211"/>
      <c r="G10" s="233"/>
      <c r="I10" s="121"/>
      <c r="N10" s="542"/>
      <c r="O10" s="542"/>
      <c r="P10" s="229"/>
      <c r="Q10" s="229"/>
      <c r="R10" s="542"/>
      <c r="S10" s="542"/>
      <c r="T10" s="121"/>
      <c r="U10" s="229"/>
    </row>
    <row r="11" spans="1:21" hidden="1">
      <c r="A11" s="210" t="s">
        <v>311</v>
      </c>
      <c r="B11" s="210" t="s">
        <v>305</v>
      </c>
      <c r="C11" s="208"/>
      <c r="D11" s="207"/>
      <c r="E11" s="207"/>
      <c r="F11" s="207"/>
      <c r="G11" s="193">
        <f t="shared" ref="G11:G12" si="1">ROUND(+C11*E11*F11,2)</f>
        <v>0</v>
      </c>
      <c r="I11" s="121"/>
      <c r="N11" s="362"/>
      <c r="O11" s="362"/>
      <c r="P11" s="229"/>
      <c r="Q11" s="229"/>
      <c r="R11" s="362"/>
      <c r="S11" s="362"/>
      <c r="T11" s="121"/>
      <c r="U11" s="229"/>
    </row>
    <row r="12" spans="1:21" hidden="1">
      <c r="A12" s="210" t="s">
        <v>311</v>
      </c>
      <c r="B12" s="210" t="s">
        <v>305</v>
      </c>
      <c r="C12" s="208"/>
      <c r="D12" s="207"/>
      <c r="E12" s="207"/>
      <c r="F12" s="207"/>
      <c r="G12" s="204">
        <f t="shared" si="1"/>
        <v>0</v>
      </c>
      <c r="I12" s="121"/>
      <c r="N12" s="543"/>
      <c r="O12" s="544"/>
      <c r="P12" s="363"/>
      <c r="Q12" s="363"/>
      <c r="R12" s="545"/>
      <c r="S12" s="545"/>
      <c r="T12" s="121"/>
      <c r="U12" s="364"/>
    </row>
    <row r="13" spans="1:21" hidden="1">
      <c r="A13" s="211"/>
      <c r="B13" s="211"/>
      <c r="C13" s="212"/>
      <c r="D13" s="211"/>
      <c r="E13" s="192"/>
      <c r="F13" s="192" t="s">
        <v>294</v>
      </c>
      <c r="G13" s="193">
        <f>ROUND(SUM(G10:G12),2)</f>
        <v>0</v>
      </c>
      <c r="I13" s="224" t="s">
        <v>272</v>
      </c>
      <c r="N13" s="303"/>
      <c r="O13" s="303"/>
      <c r="P13" s="128"/>
      <c r="Q13" s="363"/>
      <c r="R13" s="546"/>
      <c r="S13" s="546"/>
      <c r="T13" s="121"/>
      <c r="U13" s="364"/>
    </row>
    <row r="14" spans="1:21">
      <c r="A14" s="211"/>
      <c r="B14" s="211"/>
      <c r="C14" s="211"/>
      <c r="D14" s="211"/>
      <c r="E14" s="211"/>
      <c r="F14" s="243"/>
      <c r="G14" s="233"/>
    </row>
    <row r="15" spans="1:21">
      <c r="A15" s="211"/>
      <c r="B15" s="211"/>
      <c r="C15" s="211"/>
      <c r="D15" s="211"/>
      <c r="E15" s="365"/>
      <c r="F15" s="365" t="s">
        <v>312</v>
      </c>
      <c r="G15" s="193">
        <f>+G13+G9</f>
        <v>0</v>
      </c>
      <c r="I15" s="232" t="s">
        <v>276</v>
      </c>
    </row>
    <row r="16" spans="1:21">
      <c r="A16" s="211"/>
      <c r="B16" s="211"/>
      <c r="C16" s="212"/>
      <c r="D16" s="211"/>
      <c r="E16" s="211"/>
      <c r="F16" s="211"/>
      <c r="G16" s="212"/>
    </row>
    <row r="17" spans="1:9">
      <c r="A17" s="194" t="s">
        <v>313</v>
      </c>
      <c r="B17" s="234"/>
      <c r="C17" s="234"/>
      <c r="D17" s="234"/>
      <c r="E17" s="234"/>
      <c r="F17" s="234"/>
      <c r="G17" s="250"/>
      <c r="I17" s="224" t="s">
        <v>278</v>
      </c>
    </row>
    <row r="18" spans="1:9" ht="45" customHeight="1">
      <c r="A18" s="537"/>
      <c r="B18" s="538"/>
      <c r="C18" s="538"/>
      <c r="D18" s="538"/>
      <c r="E18" s="538"/>
      <c r="F18" s="538"/>
      <c r="G18" s="539"/>
      <c r="I18" s="237"/>
    </row>
    <row r="20" spans="1:9" hidden="1">
      <c r="A20" s="194" t="s">
        <v>314</v>
      </c>
      <c r="B20" s="195"/>
      <c r="C20" s="196"/>
      <c r="D20" s="196"/>
      <c r="E20" s="196"/>
      <c r="F20" s="196"/>
      <c r="G20" s="213"/>
      <c r="I20" s="224" t="s">
        <v>278</v>
      </c>
    </row>
    <row r="21" spans="1:9" ht="45" hidden="1" customHeight="1">
      <c r="A21" s="537"/>
      <c r="B21" s="538"/>
      <c r="C21" s="538"/>
      <c r="D21" s="538"/>
      <c r="E21" s="538"/>
      <c r="F21" s="538"/>
      <c r="G21" s="539"/>
    </row>
  </sheetData>
  <sheetProtection algorithmName="SHA-512" hashValue="gDVEnj0ZOcO/y/3dAF9NPOnCxwmTzDIBspqk+X/eNxOFKIMQFQa6u+h99gpsWLA1JiCpQbcaKvjXWaYIKKG4WA==" saltValue="00mebZO8VdQ0+0CsnGqbZQ==" spinCount="100000" sheet="1" objects="1" scenarios="1" formatCells="0" formatRows="0" insertRows="0" deleteRows="0" sort="0"/>
  <mergeCells count="9">
    <mergeCell ref="A21:G21"/>
    <mergeCell ref="A1:F1"/>
    <mergeCell ref="A2:G2"/>
    <mergeCell ref="N10:O10"/>
    <mergeCell ref="R10:S10"/>
    <mergeCell ref="N12:O12"/>
    <mergeCell ref="R12:S12"/>
    <mergeCell ref="R13:S13"/>
    <mergeCell ref="A18:G18"/>
  </mergeCells>
  <printOptions horizontalCentered="1"/>
  <pageMargins left="0.25" right="0.25" top="0.25" bottom="0.25" header="0.3" footer="0.3"/>
  <pageSetup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F19"/>
  <sheetViews>
    <sheetView zoomScaleNormal="100" workbookViewId="0">
      <selection activeCell="C6" sqref="B5:C6"/>
    </sheetView>
  </sheetViews>
  <sheetFormatPr defaultColWidth="9.28515625" defaultRowHeight="15"/>
  <cols>
    <col min="1" max="1" width="69.7109375" style="216" customWidth="1"/>
    <col min="2" max="3" width="20.42578125" style="216" customWidth="1"/>
    <col min="4" max="4" width="20.28515625" style="216" customWidth="1"/>
    <col min="5" max="5" width="2.42578125" style="216" customWidth="1"/>
    <col min="6" max="16384" width="9.28515625" style="216"/>
  </cols>
  <sheetData>
    <row r="1" spans="1:6" ht="27.75" customHeight="1">
      <c r="A1" s="540" t="s">
        <v>261</v>
      </c>
      <c r="B1" s="540"/>
      <c r="C1" s="540"/>
      <c r="D1" s="211">
        <f>+'Section A'!B2</f>
        <v>0</v>
      </c>
    </row>
    <row r="2" spans="1:6" ht="93.75" customHeight="1">
      <c r="A2" s="541" t="s">
        <v>315</v>
      </c>
      <c r="B2" s="541"/>
      <c r="C2" s="541"/>
      <c r="D2" s="541"/>
      <c r="E2" s="217"/>
      <c r="F2" s="217"/>
    </row>
    <row r="3" spans="1:6" ht="9" customHeight="1">
      <c r="A3" s="218"/>
      <c r="B3" s="218"/>
      <c r="C3" s="218"/>
      <c r="D3" s="218"/>
      <c r="E3" s="217"/>
      <c r="F3" s="217"/>
    </row>
    <row r="4" spans="1:6">
      <c r="A4" s="366" t="s">
        <v>316</v>
      </c>
      <c r="B4" s="219" t="s">
        <v>317</v>
      </c>
      <c r="C4" s="219" t="s">
        <v>318</v>
      </c>
      <c r="D4" s="366" t="s">
        <v>319</v>
      </c>
      <c r="E4" s="217"/>
      <c r="F4" s="217"/>
    </row>
    <row r="5" spans="1:6">
      <c r="A5" s="220" t="s">
        <v>316</v>
      </c>
      <c r="B5" s="221"/>
      <c r="C5" s="222"/>
      <c r="D5" s="193">
        <f>ROUND(+B5*C5,2)</f>
        <v>0</v>
      </c>
      <c r="E5" s="217"/>
      <c r="F5" s="217"/>
    </row>
    <row r="6" spans="1:6" ht="15" customHeight="1">
      <c r="A6" s="220" t="s">
        <v>316</v>
      </c>
      <c r="B6" s="221"/>
      <c r="C6" s="222"/>
      <c r="D6" s="204">
        <f>ROUND(+B6*C6,2)</f>
        <v>0</v>
      </c>
      <c r="E6" s="217"/>
      <c r="F6" s="217"/>
    </row>
    <row r="7" spans="1:6">
      <c r="A7" s="220"/>
      <c r="B7" s="223"/>
      <c r="C7" s="215" t="s">
        <v>289</v>
      </c>
      <c r="D7" s="193">
        <f>ROUND(SUM(D5:D6),2)</f>
        <v>0</v>
      </c>
      <c r="E7" s="121"/>
      <c r="F7" s="224" t="s">
        <v>320</v>
      </c>
    </row>
    <row r="8" spans="1:6">
      <c r="A8" s="220"/>
      <c r="B8" s="225"/>
      <c r="C8" s="226"/>
      <c r="D8" s="227"/>
      <c r="E8" s="121"/>
      <c r="F8" s="121"/>
    </row>
    <row r="9" spans="1:6">
      <c r="A9" s="220" t="s">
        <v>316</v>
      </c>
      <c r="B9" s="221"/>
      <c r="C9" s="222"/>
      <c r="D9" s="193">
        <f>ROUND(+B9*C9,2)</f>
        <v>0</v>
      </c>
      <c r="E9" s="121"/>
      <c r="F9" s="121"/>
    </row>
    <row r="10" spans="1:6">
      <c r="A10" s="220" t="s">
        <v>316</v>
      </c>
      <c r="B10" s="221"/>
      <c r="C10" s="222"/>
      <c r="D10" s="204">
        <f>ROUND(+B10*C10,2)</f>
        <v>0</v>
      </c>
      <c r="E10" s="228"/>
      <c r="F10" s="229"/>
    </row>
    <row r="11" spans="1:6">
      <c r="A11" s="220"/>
      <c r="B11" s="230"/>
      <c r="C11" s="192" t="s">
        <v>294</v>
      </c>
      <c r="D11" s="193">
        <f>ROUND(SUM(D8:D10),2)</f>
        <v>0</v>
      </c>
      <c r="E11" s="228"/>
      <c r="F11" s="224" t="s">
        <v>320</v>
      </c>
    </row>
    <row r="12" spans="1:6">
      <c r="A12" s="211"/>
      <c r="B12" s="211"/>
      <c r="C12" s="211"/>
      <c r="D12" s="231"/>
    </row>
    <row r="13" spans="1:6">
      <c r="A13" s="211"/>
      <c r="B13" s="547" t="s">
        <v>321</v>
      </c>
      <c r="C13" s="547"/>
      <c r="D13" s="193">
        <f>+D11+D7</f>
        <v>0</v>
      </c>
      <c r="F13" s="232" t="s">
        <v>276</v>
      </c>
    </row>
    <row r="14" spans="1:6">
      <c r="A14" s="211"/>
      <c r="B14" s="211"/>
      <c r="C14" s="212"/>
      <c r="D14" s="233"/>
    </row>
    <row r="15" spans="1:6">
      <c r="A15" s="194" t="s">
        <v>322</v>
      </c>
      <c r="B15" s="234"/>
      <c r="C15" s="234"/>
      <c r="D15" s="235"/>
      <c r="E15" s="236"/>
      <c r="F15" s="224" t="s">
        <v>278</v>
      </c>
    </row>
    <row r="16" spans="1:6" ht="45" customHeight="1">
      <c r="A16" s="537"/>
      <c r="B16" s="538"/>
      <c r="C16" s="538"/>
      <c r="D16" s="539"/>
      <c r="E16" s="236"/>
      <c r="F16" s="237"/>
    </row>
    <row r="17" spans="1:6">
      <c r="A17" s="211"/>
      <c r="B17" s="211"/>
      <c r="C17" s="211"/>
      <c r="D17" s="211"/>
    </row>
    <row r="18" spans="1:6">
      <c r="A18" s="194" t="s">
        <v>323</v>
      </c>
      <c r="B18" s="196"/>
      <c r="C18" s="196"/>
      <c r="D18" s="197"/>
      <c r="F18" s="224" t="s">
        <v>278</v>
      </c>
    </row>
    <row r="19" spans="1:6" ht="45" customHeight="1">
      <c r="A19" s="537"/>
      <c r="B19" s="538"/>
      <c r="C19" s="538"/>
      <c r="D19" s="539"/>
    </row>
  </sheetData>
  <sheetProtection algorithmName="SHA-512" hashValue="EK857oyPHFwTAcBipPKhYHvBks47wb/glLaiXTiXvv/zM5B0IWf1s1P70an7gUFhod+rKe60Sg94koAeVRpd0Q==" saltValue="qA0BmG7+ATtL2LlDclibgA==" spinCount="100000" sheet="1" objects="1" scenarios="1"/>
  <mergeCells count="5">
    <mergeCell ref="A1:C1"/>
    <mergeCell ref="B13:C13"/>
    <mergeCell ref="A2:D2"/>
    <mergeCell ref="A16:D16"/>
    <mergeCell ref="A19:D19"/>
  </mergeCells>
  <printOptions horizontalCentered="1"/>
  <pageMargins left="0.25" right="0.25" top="0.25" bottom="0.25" header="0.3" footer="0.3"/>
  <pageSetup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W22"/>
  <sheetViews>
    <sheetView zoomScaleNormal="100" zoomScaleSheetLayoutView="100" workbookViewId="0">
      <selection sqref="A1:XFD1048576"/>
    </sheetView>
  </sheetViews>
  <sheetFormatPr defaultColWidth="9.28515625" defaultRowHeight="15"/>
  <cols>
    <col min="1" max="1" width="80.7109375" style="216" customWidth="1"/>
    <col min="2" max="3" width="17.42578125" style="216" customWidth="1"/>
    <col min="4" max="4" width="17.28515625" style="216" customWidth="1"/>
    <col min="5" max="5" width="2.7109375" style="216" customWidth="1"/>
    <col min="6" max="16384" width="9.28515625" style="216"/>
  </cols>
  <sheetData>
    <row r="1" spans="1:6" ht="29.25" customHeight="1">
      <c r="A1" s="540" t="s">
        <v>261</v>
      </c>
      <c r="B1" s="540"/>
      <c r="C1" s="540"/>
      <c r="D1" s="211">
        <f>+'Section A'!B2</f>
        <v>0</v>
      </c>
    </row>
    <row r="2" spans="1:6" ht="43.5" customHeight="1">
      <c r="A2" s="548" t="s">
        <v>324</v>
      </c>
      <c r="B2" s="548"/>
      <c r="C2" s="548"/>
      <c r="D2" s="548"/>
      <c r="E2" s="217"/>
      <c r="F2" s="217"/>
    </row>
    <row r="3" spans="1:6" ht="17.25" customHeight="1">
      <c r="A3" s="366" t="s">
        <v>316</v>
      </c>
      <c r="B3" s="366" t="s">
        <v>325</v>
      </c>
      <c r="C3" s="366" t="s">
        <v>326</v>
      </c>
      <c r="D3" s="366" t="s">
        <v>327</v>
      </c>
      <c r="E3" s="217"/>
      <c r="F3" s="217"/>
    </row>
    <row r="4" spans="1:6">
      <c r="A4" s="253"/>
      <c r="B4" s="225"/>
      <c r="C4" s="227"/>
      <c r="D4" s="193">
        <f t="shared" ref="D4:D8" si="0">ROUND(B4*C4,2)</f>
        <v>0</v>
      </c>
      <c r="E4" s="121"/>
      <c r="F4" s="121"/>
    </row>
    <row r="5" spans="1:6">
      <c r="A5" s="368"/>
      <c r="B5" s="225"/>
      <c r="C5" s="227"/>
      <c r="D5" s="193">
        <f t="shared" si="0"/>
        <v>0</v>
      </c>
      <c r="E5" s="121"/>
      <c r="F5" s="121"/>
    </row>
    <row r="6" spans="1:6">
      <c r="A6" s="368"/>
      <c r="B6" s="225"/>
      <c r="C6" s="227"/>
      <c r="D6" s="193">
        <f t="shared" si="0"/>
        <v>0</v>
      </c>
    </row>
    <row r="7" spans="1:6">
      <c r="A7" s="368"/>
      <c r="B7" s="225"/>
      <c r="C7" s="227"/>
      <c r="D7" s="193">
        <f t="shared" si="0"/>
        <v>0</v>
      </c>
    </row>
    <row r="8" spans="1:6">
      <c r="A8" s="368"/>
      <c r="B8" s="225"/>
      <c r="C8" s="227"/>
      <c r="D8" s="193">
        <f t="shared" si="0"/>
        <v>0</v>
      </c>
    </row>
    <row r="9" spans="1:6">
      <c r="A9" s="368"/>
      <c r="B9" s="225"/>
      <c r="C9" s="227"/>
      <c r="D9" s="204">
        <f>ROUND(B9*C9,2)</f>
        <v>0</v>
      </c>
    </row>
    <row r="10" spans="1:6">
      <c r="A10" s="368"/>
      <c r="B10" s="223"/>
      <c r="C10" s="215" t="s">
        <v>271</v>
      </c>
      <c r="D10" s="193">
        <f>ROUND(SUM(D4:D9),2)</f>
        <v>0</v>
      </c>
      <c r="F10" s="224" t="s">
        <v>320</v>
      </c>
    </row>
    <row r="11" spans="1:6">
      <c r="A11" s="368"/>
      <c r="B11" s="211"/>
      <c r="C11" s="245"/>
      <c r="D11" s="233"/>
    </row>
    <row r="12" spans="1:6" hidden="1">
      <c r="A12" s="368" t="s">
        <v>328</v>
      </c>
      <c r="B12" s="225"/>
      <c r="C12" s="227"/>
      <c r="D12" s="193">
        <f>ROUND(B12*C12,2)</f>
        <v>0</v>
      </c>
    </row>
    <row r="13" spans="1:6" hidden="1">
      <c r="A13" s="368" t="s">
        <v>328</v>
      </c>
      <c r="B13" s="225"/>
      <c r="C13" s="227"/>
      <c r="D13" s="204">
        <f>ROUND(B13*C13,2)</f>
        <v>0</v>
      </c>
    </row>
    <row r="14" spans="1:6" hidden="1">
      <c r="A14" s="238"/>
      <c r="B14" s="230"/>
      <c r="C14" s="192" t="s">
        <v>274</v>
      </c>
      <c r="D14" s="193">
        <f>ROUND(SUM(D11:D13),2)</f>
        <v>0</v>
      </c>
      <c r="F14" s="224" t="s">
        <v>320</v>
      </c>
    </row>
    <row r="15" spans="1:6">
      <c r="A15" s="211"/>
      <c r="B15" s="211"/>
      <c r="C15" s="211"/>
      <c r="D15" s="231"/>
    </row>
    <row r="16" spans="1:6">
      <c r="A16" s="211"/>
      <c r="B16" s="547" t="s">
        <v>329</v>
      </c>
      <c r="C16" s="547"/>
      <c r="D16" s="193">
        <f>+D10+D14</f>
        <v>0</v>
      </c>
      <c r="F16" s="232" t="s">
        <v>276</v>
      </c>
    </row>
    <row r="17" spans="1:23">
      <c r="A17" s="211"/>
      <c r="B17" s="211"/>
      <c r="C17" s="245"/>
      <c r="D17" s="233"/>
      <c r="O17" s="228"/>
      <c r="P17" s="228"/>
      <c r="Q17" s="228"/>
      <c r="R17" s="228"/>
      <c r="S17" s="545"/>
      <c r="T17" s="545"/>
      <c r="U17" s="228"/>
      <c r="V17" s="228"/>
      <c r="W17" s="364"/>
    </row>
    <row r="18" spans="1:23">
      <c r="A18" s="194" t="s">
        <v>330</v>
      </c>
      <c r="B18" s="234"/>
      <c r="C18" s="234"/>
      <c r="D18" s="235"/>
      <c r="F18" s="224" t="s">
        <v>278</v>
      </c>
      <c r="O18" s="544"/>
      <c r="P18" s="544"/>
      <c r="Q18" s="228"/>
      <c r="R18" s="228"/>
      <c r="S18" s="543"/>
      <c r="T18" s="543"/>
      <c r="U18" s="228"/>
      <c r="V18" s="228"/>
      <c r="W18" s="304"/>
    </row>
    <row r="19" spans="1:23" ht="45" customHeight="1">
      <c r="A19" s="537"/>
      <c r="B19" s="538"/>
      <c r="C19" s="538"/>
      <c r="D19" s="539"/>
      <c r="F19" s="237"/>
      <c r="O19" s="544"/>
      <c r="P19" s="544"/>
      <c r="Q19" s="228"/>
      <c r="R19" s="228"/>
      <c r="S19" s="544"/>
      <c r="T19" s="544"/>
      <c r="U19" s="228"/>
      <c r="V19" s="228"/>
      <c r="W19" s="305"/>
    </row>
    <row r="21" spans="1:23" hidden="1">
      <c r="A21" s="194" t="s">
        <v>331</v>
      </c>
      <c r="B21" s="196"/>
      <c r="C21" s="196"/>
      <c r="D21" s="197"/>
      <c r="F21" s="224" t="s">
        <v>278</v>
      </c>
    </row>
    <row r="22" spans="1:23" ht="45" hidden="1" customHeight="1">
      <c r="A22" s="537"/>
      <c r="B22" s="538"/>
      <c r="C22" s="538"/>
      <c r="D22" s="539"/>
    </row>
  </sheetData>
  <sheetProtection algorithmName="SHA-512" hashValue="l8bY3yzKQNrK6/eH9PAog0UZOyBiAdvNekGp8OYVX6aYDuGPFrgDPo1G7qFxg7CXgNmBt/WR9U875HQjDtcLTw==" saltValue="vHa6Ms7irUIIlAHaamaRUA==" spinCount="100000" sheet="1" objects="1" scenarios="1" formatCells="0" formatRows="0" insertRows="0" deleteRows="0" sort="0"/>
  <mergeCells count="10">
    <mergeCell ref="A22:D22"/>
    <mergeCell ref="B16:C16"/>
    <mergeCell ref="A1:C1"/>
    <mergeCell ref="A2:D2"/>
    <mergeCell ref="A19:D19"/>
    <mergeCell ref="S19:T19"/>
    <mergeCell ref="S17:T17"/>
    <mergeCell ref="O18:P18"/>
    <mergeCell ref="S18:T18"/>
    <mergeCell ref="O19:P19"/>
  </mergeCells>
  <printOptions horizontalCentered="1"/>
  <pageMargins left="0.25" right="0.25" top="0.25" bottom="0.25" header="0.3" footer="0.3"/>
  <pageSetup fitToHeight="0" orientation="landscape" r:id="rId1"/>
  <ignoredErrors>
    <ignoredError sqref="D9 D13" unlockedFormula="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E24"/>
  <sheetViews>
    <sheetView zoomScaleNormal="100" zoomScaleSheetLayoutView="100" workbookViewId="0">
      <selection activeCell="C16" sqref="C16"/>
    </sheetView>
  </sheetViews>
  <sheetFormatPr defaultColWidth="9.28515625" defaultRowHeight="15"/>
  <cols>
    <col min="1" max="1" width="95.28515625" style="216" customWidth="1"/>
    <col min="2" max="2" width="19.28515625" style="216" customWidth="1"/>
    <col min="3" max="3" width="18.7109375" style="216" customWidth="1"/>
    <col min="4" max="4" width="2.7109375" style="216" customWidth="1"/>
    <col min="5" max="16384" width="9.28515625" style="216"/>
  </cols>
  <sheetData>
    <row r="1" spans="1:5" ht="20.25" customHeight="1">
      <c r="A1" s="540" t="s">
        <v>261</v>
      </c>
      <c r="B1" s="540"/>
      <c r="C1" s="211">
        <f>+'Section A'!B2</f>
        <v>0</v>
      </c>
    </row>
    <row r="2" spans="1:5" ht="66.75" customHeight="1">
      <c r="A2" s="550" t="s">
        <v>332</v>
      </c>
      <c r="B2" s="550"/>
      <c r="C2" s="550"/>
      <c r="D2" s="217"/>
    </row>
    <row r="3" spans="1:5" ht="13.5" customHeight="1">
      <c r="A3" s="557" t="s">
        <v>333</v>
      </c>
      <c r="B3" s="558"/>
      <c r="C3" s="558"/>
      <c r="D3" s="217"/>
    </row>
    <row r="4" spans="1:5" ht="90" customHeight="1">
      <c r="A4" s="550" t="s">
        <v>334</v>
      </c>
      <c r="B4" s="550"/>
      <c r="C4" s="550"/>
      <c r="D4" s="217"/>
    </row>
    <row r="5" spans="1:5" ht="8.25" customHeight="1">
      <c r="A5" s="559"/>
      <c r="B5" s="559"/>
      <c r="C5" s="559"/>
      <c r="D5" s="217"/>
    </row>
    <row r="6" spans="1:5" ht="15" customHeight="1">
      <c r="A6" s="552" t="s">
        <v>316</v>
      </c>
      <c r="B6" s="553"/>
      <c r="C6" s="551" t="s">
        <v>335</v>
      </c>
      <c r="D6" s="217"/>
    </row>
    <row r="7" spans="1:5">
      <c r="A7" s="554"/>
      <c r="B7" s="555"/>
      <c r="C7" s="551"/>
      <c r="D7" s="217"/>
    </row>
    <row r="8" spans="1:5">
      <c r="A8" s="556" t="s">
        <v>316</v>
      </c>
      <c r="B8" s="556"/>
      <c r="C8" s="239">
        <v>0</v>
      </c>
      <c r="D8" s="121"/>
    </row>
    <row r="9" spans="1:5">
      <c r="A9" s="549" t="s">
        <v>316</v>
      </c>
      <c r="B9" s="549"/>
      <c r="C9" s="239">
        <v>0</v>
      </c>
      <c r="D9" s="121"/>
    </row>
    <row r="10" spans="1:5">
      <c r="A10" s="549" t="s">
        <v>316</v>
      </c>
      <c r="B10" s="549"/>
      <c r="C10" s="239">
        <v>0</v>
      </c>
      <c r="D10" s="121"/>
    </row>
    <row r="11" spans="1:5">
      <c r="A11" s="549" t="s">
        <v>316</v>
      </c>
      <c r="B11" s="549"/>
      <c r="C11" s="240">
        <v>0</v>
      </c>
    </row>
    <row r="12" spans="1:5">
      <c r="A12" s="241"/>
      <c r="B12" s="215" t="s">
        <v>271</v>
      </c>
      <c r="C12" s="193">
        <f>ROUND(SUM(C8:C11),2)</f>
        <v>0</v>
      </c>
      <c r="E12" s="224" t="s">
        <v>336</v>
      </c>
    </row>
    <row r="13" spans="1:5">
      <c r="A13" s="549"/>
      <c r="B13" s="549"/>
      <c r="C13" s="233"/>
    </row>
    <row r="14" spans="1:5">
      <c r="A14" s="549" t="s">
        <v>316</v>
      </c>
      <c r="B14" s="549"/>
      <c r="C14" s="239">
        <v>0</v>
      </c>
    </row>
    <row r="15" spans="1:5">
      <c r="A15" s="549" t="s">
        <v>316</v>
      </c>
      <c r="B15" s="549"/>
      <c r="C15" s="240">
        <v>0</v>
      </c>
    </row>
    <row r="16" spans="1:5">
      <c r="A16" s="242"/>
      <c r="B16" s="192" t="s">
        <v>274</v>
      </c>
      <c r="C16" s="193">
        <f>ROUND(SUM(C13:C15),2)</f>
        <v>0</v>
      </c>
      <c r="E16" s="224" t="s">
        <v>336</v>
      </c>
    </row>
    <row r="17" spans="1:5">
      <c r="A17" s="211"/>
      <c r="B17" s="211"/>
      <c r="C17" s="243"/>
    </row>
    <row r="18" spans="1:5">
      <c r="A18" s="211"/>
      <c r="B18" s="365" t="s">
        <v>337</v>
      </c>
      <c r="C18" s="193">
        <f>+C12+C16</f>
        <v>0</v>
      </c>
      <c r="E18" s="232" t="s">
        <v>276</v>
      </c>
    </row>
    <row r="19" spans="1:5">
      <c r="A19" s="244"/>
      <c r="B19" s="245"/>
      <c r="C19" s="233"/>
    </row>
    <row r="20" spans="1:5">
      <c r="A20" s="194" t="s">
        <v>338</v>
      </c>
      <c r="B20" s="234"/>
      <c r="C20" s="235"/>
      <c r="E20" s="224" t="s">
        <v>278</v>
      </c>
    </row>
    <row r="21" spans="1:5" ht="45" customHeight="1">
      <c r="A21" s="537"/>
      <c r="B21" s="538"/>
      <c r="C21" s="539"/>
      <c r="E21" s="237"/>
    </row>
    <row r="22" spans="1:5" ht="14.25" customHeight="1">
      <c r="A22" s="211"/>
      <c r="B22" s="211"/>
      <c r="C22" s="211"/>
      <c r="E22" s="237"/>
    </row>
    <row r="23" spans="1:5">
      <c r="A23" s="194" t="s">
        <v>339</v>
      </c>
      <c r="B23" s="196"/>
      <c r="C23" s="197"/>
      <c r="E23" s="224" t="s">
        <v>278</v>
      </c>
    </row>
    <row r="24" spans="1:5" ht="45" customHeight="1">
      <c r="A24" s="537"/>
      <c r="B24" s="538"/>
      <c r="C24" s="539"/>
    </row>
  </sheetData>
  <sheetProtection algorithmName="SHA-512" hashValue="fEkDroDo7Ld01vy9VCAZrTwkaOiYkPAnVAYduiIEzj/yaUVI+zw4C/vs/Q+eeXIAPS49pcM24YF3xYtZqkyuLA==" saltValue="VyJ1AM4UgA4MNDyl/X/xDg==" spinCount="100000" sheet="1" objects="1" scenarios="1"/>
  <mergeCells count="16">
    <mergeCell ref="A1:B1"/>
    <mergeCell ref="A2:C2"/>
    <mergeCell ref="C6:C7"/>
    <mergeCell ref="A6:B7"/>
    <mergeCell ref="A8:B8"/>
    <mergeCell ref="A3:C3"/>
    <mergeCell ref="A4:C4"/>
    <mergeCell ref="A5:C5"/>
    <mergeCell ref="A21:C21"/>
    <mergeCell ref="A24:C24"/>
    <mergeCell ref="A15:B15"/>
    <mergeCell ref="A9:B9"/>
    <mergeCell ref="A10:B10"/>
    <mergeCell ref="A11:B11"/>
    <mergeCell ref="A13:B13"/>
    <mergeCell ref="A14:B14"/>
  </mergeCells>
  <printOptions horizontalCentered="1"/>
  <pageMargins left="0.25" right="0.25" top="0.25" bottom="0.25" header="0.3" footer="0.3"/>
  <pageSetup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I35"/>
  <sheetViews>
    <sheetView topLeftCell="A10" zoomScaleNormal="100" zoomScaleSheetLayoutView="100" workbookViewId="0">
      <selection activeCell="F5" sqref="D4:F5"/>
    </sheetView>
  </sheetViews>
  <sheetFormatPr defaultColWidth="9.28515625" defaultRowHeight="15"/>
  <cols>
    <col min="1" max="1" width="37.28515625" style="216" customWidth="1"/>
    <col min="2" max="2" width="27.42578125" style="216" customWidth="1"/>
    <col min="3" max="6" width="13" style="216" customWidth="1"/>
    <col min="7" max="7" width="17" style="216" customWidth="1"/>
    <col min="8" max="8" width="2.7109375" style="216" customWidth="1"/>
    <col min="9" max="16384" width="9.28515625" style="216"/>
  </cols>
  <sheetData>
    <row r="1" spans="1:9" ht="30" customHeight="1">
      <c r="A1" s="540" t="s">
        <v>261</v>
      </c>
      <c r="B1" s="540"/>
      <c r="C1" s="540"/>
      <c r="D1" s="540"/>
      <c r="E1" s="540"/>
      <c r="F1" s="540"/>
      <c r="G1" s="211">
        <f>+'Section A'!B2</f>
        <v>0</v>
      </c>
    </row>
    <row r="2" spans="1:9" ht="46.5" customHeight="1">
      <c r="A2" s="560" t="s">
        <v>340</v>
      </c>
      <c r="B2" s="560"/>
      <c r="C2" s="560"/>
      <c r="D2" s="560"/>
      <c r="E2" s="560"/>
      <c r="F2" s="560"/>
      <c r="G2" s="560"/>
    </row>
    <row r="3" spans="1:9" ht="25.5">
      <c r="A3" s="246" t="s">
        <v>341</v>
      </c>
      <c r="B3" s="562" t="s">
        <v>342</v>
      </c>
      <c r="C3" s="562"/>
      <c r="D3" s="247" t="s">
        <v>343</v>
      </c>
      <c r="E3" s="247" t="s">
        <v>344</v>
      </c>
      <c r="F3" s="247" t="s">
        <v>317</v>
      </c>
      <c r="G3" s="369" t="s">
        <v>345</v>
      </c>
    </row>
    <row r="4" spans="1:9">
      <c r="A4" s="220" t="s">
        <v>341</v>
      </c>
      <c r="B4" s="561" t="s">
        <v>346</v>
      </c>
      <c r="C4" s="561"/>
      <c r="D4" s="208"/>
      <c r="E4" s="198"/>
      <c r="F4" s="248"/>
      <c r="G4" s="193">
        <f>ROUND(+D4*F4,2)</f>
        <v>0</v>
      </c>
    </row>
    <row r="5" spans="1:9" ht="15" customHeight="1">
      <c r="A5" s="220" t="s">
        <v>341</v>
      </c>
      <c r="B5" s="561" t="s">
        <v>346</v>
      </c>
      <c r="C5" s="561"/>
      <c r="D5" s="208"/>
      <c r="E5" s="198"/>
      <c r="F5" s="248"/>
      <c r="G5" s="204">
        <f>ROUND(+D5*F5,2)</f>
        <v>0</v>
      </c>
    </row>
    <row r="6" spans="1:9">
      <c r="A6" s="220"/>
      <c r="B6" s="561"/>
      <c r="C6" s="561"/>
      <c r="D6" s="205"/>
      <c r="E6" s="215"/>
      <c r="F6" s="215" t="s">
        <v>289</v>
      </c>
      <c r="G6" s="193">
        <f>ROUND(SUM(G4:G5),2)</f>
        <v>0</v>
      </c>
      <c r="I6" s="224" t="s">
        <v>272</v>
      </c>
    </row>
    <row r="7" spans="1:9">
      <c r="A7" s="220"/>
      <c r="B7" s="561"/>
      <c r="C7" s="561"/>
      <c r="D7" s="205"/>
      <c r="E7" s="215"/>
      <c r="F7" s="215"/>
      <c r="G7" s="193"/>
      <c r="I7" s="224"/>
    </row>
    <row r="8" spans="1:9">
      <c r="A8" s="220" t="s">
        <v>341</v>
      </c>
      <c r="B8" s="561" t="s">
        <v>346</v>
      </c>
      <c r="C8" s="561"/>
      <c r="D8" s="208"/>
      <c r="E8" s="198"/>
      <c r="F8" s="248"/>
      <c r="G8" s="193">
        <f>ROUND(+D8*F8,2)</f>
        <v>0</v>
      </c>
    </row>
    <row r="9" spans="1:9">
      <c r="A9" s="220" t="s">
        <v>341</v>
      </c>
      <c r="B9" s="561" t="s">
        <v>346</v>
      </c>
      <c r="C9" s="561"/>
      <c r="D9" s="208"/>
      <c r="E9" s="198"/>
      <c r="F9" s="248"/>
      <c r="G9" s="204">
        <f>ROUND(+D9*F9,2)</f>
        <v>0</v>
      </c>
    </row>
    <row r="10" spans="1:9">
      <c r="A10" s="249"/>
      <c r="B10" s="566"/>
      <c r="C10" s="566"/>
      <c r="D10" s="205"/>
      <c r="E10" s="192"/>
      <c r="F10" s="192" t="s">
        <v>294</v>
      </c>
      <c r="G10" s="193">
        <f>ROUND(SUM(G7:G9),2)</f>
        <v>0</v>
      </c>
      <c r="I10" s="224" t="s">
        <v>272</v>
      </c>
    </row>
    <row r="11" spans="1:9">
      <c r="A11" s="249"/>
      <c r="B11" s="367"/>
      <c r="C11" s="367"/>
      <c r="D11" s="205"/>
      <c r="E11" s="192"/>
      <c r="F11" s="192"/>
      <c r="G11" s="193"/>
      <c r="I11" s="224"/>
    </row>
    <row r="12" spans="1:9">
      <c r="A12" s="249"/>
      <c r="B12" s="367"/>
      <c r="C12" s="367"/>
      <c r="D12" s="205"/>
      <c r="E12" s="192"/>
      <c r="F12" s="365" t="s">
        <v>347</v>
      </c>
      <c r="G12" s="193">
        <f>+G10+G6</f>
        <v>0</v>
      </c>
      <c r="I12" s="224"/>
    </row>
    <row r="13" spans="1:9">
      <c r="A13" s="211"/>
      <c r="B13" s="211"/>
      <c r="C13" s="212"/>
      <c r="D13" s="211"/>
      <c r="E13" s="211"/>
      <c r="F13" s="211"/>
      <c r="G13" s="233"/>
    </row>
    <row r="14" spans="1:9">
      <c r="A14" s="194" t="s">
        <v>348</v>
      </c>
      <c r="B14" s="234"/>
      <c r="C14" s="234"/>
      <c r="D14" s="234"/>
      <c r="E14" s="234"/>
      <c r="F14" s="234"/>
      <c r="G14" s="250"/>
      <c r="I14" s="224" t="s">
        <v>278</v>
      </c>
    </row>
    <row r="15" spans="1:9" ht="45" customHeight="1">
      <c r="A15" s="537"/>
      <c r="B15" s="538"/>
      <c r="C15" s="538"/>
      <c r="D15" s="538"/>
      <c r="E15" s="538"/>
      <c r="F15" s="538"/>
      <c r="G15" s="539"/>
      <c r="I15" s="237"/>
    </row>
    <row r="16" spans="1:9">
      <c r="A16" s="211"/>
      <c r="B16" s="211"/>
      <c r="C16" s="211"/>
      <c r="D16" s="211"/>
      <c r="E16" s="211"/>
      <c r="F16" s="211"/>
      <c r="G16" s="211"/>
    </row>
    <row r="17" spans="1:9">
      <c r="A17" s="194" t="s">
        <v>349</v>
      </c>
      <c r="B17" s="195"/>
      <c r="C17" s="196"/>
      <c r="D17" s="196"/>
      <c r="E17" s="196"/>
      <c r="F17" s="196"/>
      <c r="G17" s="213"/>
      <c r="I17" s="224" t="s">
        <v>278</v>
      </c>
    </row>
    <row r="18" spans="1:9" ht="45" customHeight="1">
      <c r="A18" s="563"/>
      <c r="B18" s="564"/>
      <c r="C18" s="564"/>
      <c r="D18" s="564"/>
      <c r="E18" s="564"/>
      <c r="F18" s="564"/>
      <c r="G18" s="565"/>
    </row>
    <row r="19" spans="1:9">
      <c r="A19" s="205"/>
      <c r="B19" s="205"/>
      <c r="C19" s="205"/>
      <c r="D19" s="205"/>
      <c r="E19" s="215"/>
      <c r="F19" s="215"/>
      <c r="G19" s="193"/>
    </row>
    <row r="20" spans="1:9">
      <c r="A20" s="369" t="s">
        <v>350</v>
      </c>
      <c r="B20" s="369" t="s">
        <v>305</v>
      </c>
      <c r="C20" s="251" t="s">
        <v>306</v>
      </c>
      <c r="D20" s="251" t="s">
        <v>307</v>
      </c>
      <c r="E20" s="251" t="s">
        <v>308</v>
      </c>
      <c r="F20" s="251" t="s">
        <v>309</v>
      </c>
      <c r="G20" s="369"/>
    </row>
    <row r="21" spans="1:9">
      <c r="A21" s="220" t="s">
        <v>351</v>
      </c>
      <c r="B21" s="220" t="s">
        <v>305</v>
      </c>
      <c r="C21" s="208"/>
      <c r="D21" s="198"/>
      <c r="E21" s="207"/>
      <c r="F21" s="207"/>
      <c r="G21" s="193">
        <f t="shared" ref="G21:G22" si="0">ROUND(C21*E21*F21,2)</f>
        <v>0</v>
      </c>
    </row>
    <row r="22" spans="1:9">
      <c r="A22" s="220" t="s">
        <v>351</v>
      </c>
      <c r="B22" s="220" t="s">
        <v>305</v>
      </c>
      <c r="C22" s="208"/>
      <c r="D22" s="198"/>
      <c r="E22" s="207"/>
      <c r="F22" s="207"/>
      <c r="G22" s="204">
        <f t="shared" si="0"/>
        <v>0</v>
      </c>
    </row>
    <row r="23" spans="1:9">
      <c r="A23" s="220"/>
      <c r="B23" s="241"/>
      <c r="C23" s="212"/>
      <c r="D23" s="244"/>
      <c r="E23" s="223"/>
      <c r="F23" s="215" t="s">
        <v>289</v>
      </c>
      <c r="G23" s="193">
        <f>ROUND(SUM(G21:G22),2)</f>
        <v>0</v>
      </c>
      <c r="I23" s="224" t="s">
        <v>272</v>
      </c>
    </row>
    <row r="24" spans="1:9">
      <c r="A24" s="220"/>
      <c r="B24" s="220"/>
      <c r="C24" s="212"/>
      <c r="D24" s="244"/>
      <c r="E24" s="211"/>
      <c r="F24" s="211"/>
      <c r="G24" s="233"/>
    </row>
    <row r="25" spans="1:9">
      <c r="A25" s="220" t="s">
        <v>351</v>
      </c>
      <c r="B25" s="220" t="s">
        <v>305</v>
      </c>
      <c r="C25" s="208"/>
      <c r="D25" s="198"/>
      <c r="E25" s="207"/>
      <c r="F25" s="207"/>
      <c r="G25" s="193">
        <f>ROUND(C25*E25*F25,2)</f>
        <v>0</v>
      </c>
    </row>
    <row r="26" spans="1:9">
      <c r="A26" s="220" t="s">
        <v>351</v>
      </c>
      <c r="B26" s="220" t="s">
        <v>305</v>
      </c>
      <c r="C26" s="208"/>
      <c r="D26" s="198"/>
      <c r="E26" s="207"/>
      <c r="F26" s="207"/>
      <c r="G26" s="204">
        <f>ROUND(C26*E26*F26,2)</f>
        <v>0</v>
      </c>
    </row>
    <row r="27" spans="1:9">
      <c r="A27" s="249"/>
      <c r="B27" s="211"/>
      <c r="C27" s="212"/>
      <c r="D27" s="211"/>
      <c r="E27" s="230"/>
      <c r="F27" s="192" t="s">
        <v>294</v>
      </c>
      <c r="G27" s="193">
        <f>ROUND(SUM(G24:G26),2)</f>
        <v>0</v>
      </c>
      <c r="I27" s="224" t="s">
        <v>272</v>
      </c>
    </row>
    <row r="28" spans="1:9">
      <c r="A28" s="249"/>
      <c r="B28" s="211"/>
      <c r="C28" s="212"/>
      <c r="D28" s="211"/>
      <c r="E28" s="230"/>
      <c r="F28" s="192"/>
      <c r="G28" s="193"/>
      <c r="I28" s="224"/>
    </row>
    <row r="29" spans="1:9">
      <c r="A29" s="249"/>
      <c r="B29" s="211"/>
      <c r="C29" s="212"/>
      <c r="D29" s="211"/>
      <c r="E29" s="230"/>
      <c r="F29" s="365" t="s">
        <v>352</v>
      </c>
      <c r="G29" s="193">
        <f>+G27+G23</f>
        <v>0</v>
      </c>
      <c r="I29" s="224"/>
    </row>
    <row r="30" spans="1:9">
      <c r="A30" s="211"/>
      <c r="B30" s="211"/>
      <c r="C30" s="212"/>
      <c r="D30" s="211"/>
      <c r="E30" s="211"/>
      <c r="F30" s="211"/>
      <c r="G30" s="233"/>
    </row>
    <row r="31" spans="1:9">
      <c r="A31" s="194" t="s">
        <v>353</v>
      </c>
      <c r="B31" s="234"/>
      <c r="C31" s="234"/>
      <c r="D31" s="234"/>
      <c r="E31" s="234"/>
      <c r="F31" s="234"/>
      <c r="G31" s="250"/>
      <c r="I31" s="224" t="s">
        <v>278</v>
      </c>
    </row>
    <row r="32" spans="1:9" ht="45" customHeight="1">
      <c r="A32" s="537"/>
      <c r="B32" s="538"/>
      <c r="C32" s="538"/>
      <c r="D32" s="538"/>
      <c r="E32" s="538"/>
      <c r="F32" s="538"/>
      <c r="G32" s="539"/>
      <c r="I32" s="237"/>
    </row>
    <row r="33" spans="1:9">
      <c r="A33" s="211"/>
      <c r="B33" s="211"/>
      <c r="C33" s="211"/>
      <c r="D33" s="211"/>
      <c r="E33" s="211"/>
      <c r="F33" s="211"/>
      <c r="G33" s="211"/>
    </row>
    <row r="34" spans="1:9">
      <c r="A34" s="194" t="s">
        <v>354</v>
      </c>
      <c r="B34" s="195"/>
      <c r="C34" s="196"/>
      <c r="D34" s="196"/>
      <c r="E34" s="196"/>
      <c r="F34" s="196"/>
      <c r="G34" s="213"/>
      <c r="I34" s="224" t="s">
        <v>278</v>
      </c>
    </row>
    <row r="35" spans="1:9" ht="45" customHeight="1">
      <c r="A35" s="563"/>
      <c r="B35" s="564"/>
      <c r="C35" s="564"/>
      <c r="D35" s="564"/>
      <c r="E35" s="564"/>
      <c r="F35" s="564"/>
      <c r="G35" s="565"/>
    </row>
  </sheetData>
  <sheetProtection algorithmName="SHA-512" hashValue="yexuW/hXwcxn5dRlJ3710ci1heFR0PFVcX0cO/bw1ddUIDGM4O6yhDy8GhItNRPAwnKjvGJgmsPqjyPxqDro5Q==" saltValue="DPa1pv8Hl/5eMUitAPoRGA==" spinCount="100000" sheet="1" objects="1" scenarios="1"/>
  <mergeCells count="14">
    <mergeCell ref="A35:G35"/>
    <mergeCell ref="A32:G32"/>
    <mergeCell ref="B10:C10"/>
    <mergeCell ref="A15:G15"/>
    <mergeCell ref="A18:G18"/>
    <mergeCell ref="A1:F1"/>
    <mergeCell ref="A2:G2"/>
    <mergeCell ref="B6:C6"/>
    <mergeCell ref="B7:C7"/>
    <mergeCell ref="B9:C9"/>
    <mergeCell ref="B8:C8"/>
    <mergeCell ref="B3:C3"/>
    <mergeCell ref="B4:C4"/>
    <mergeCell ref="B5:C5"/>
  </mergeCells>
  <printOptions horizontalCentered="1"/>
  <pageMargins left="0.25" right="0.25" top="0.25" bottom="0.25" header="0.3" footer="0.3"/>
  <pageSetup fitToHeight="0" orientation="landscape" r:id="rId1"/>
  <headerFooter>
    <oddFooter>Page &amp;P of &amp;N</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F18"/>
  <sheetViews>
    <sheetView zoomScaleNormal="100" zoomScaleSheetLayoutView="100" workbookViewId="0">
      <selection activeCell="B3" sqref="B3"/>
    </sheetView>
  </sheetViews>
  <sheetFormatPr defaultColWidth="9.28515625" defaultRowHeight="15"/>
  <cols>
    <col min="1" max="1" width="40" style="216" customWidth="1"/>
    <col min="2" max="2" width="76.7109375" style="216" customWidth="1"/>
    <col min="3" max="3" width="16.42578125" style="216" customWidth="1"/>
    <col min="4" max="4" width="2.28515625" style="216" customWidth="1"/>
    <col min="5" max="16384" width="9.28515625" style="216"/>
  </cols>
  <sheetData>
    <row r="1" spans="1:6" ht="30" customHeight="1">
      <c r="A1" s="540" t="s">
        <v>261</v>
      </c>
      <c r="B1" s="540"/>
      <c r="C1" s="211">
        <f>+'Section A'!B2</f>
        <v>0</v>
      </c>
    </row>
    <row r="2" spans="1:6" ht="63" customHeight="1">
      <c r="A2" s="560" t="s">
        <v>355</v>
      </c>
      <c r="B2" s="560"/>
      <c r="C2" s="560"/>
    </row>
    <row r="3" spans="1:6" ht="25.5" customHeight="1">
      <c r="A3" s="366" t="s">
        <v>356</v>
      </c>
      <c r="B3" s="366" t="s">
        <v>357</v>
      </c>
      <c r="C3" s="366" t="s">
        <v>358</v>
      </c>
    </row>
    <row r="4" spans="1:6" ht="15" customHeight="1">
      <c r="A4" s="252" t="s">
        <v>356</v>
      </c>
      <c r="B4" s="253" t="s">
        <v>357</v>
      </c>
      <c r="C4" s="227">
        <v>0</v>
      </c>
      <c r="E4" s="254" t="s">
        <v>359</v>
      </c>
      <c r="F4" s="254"/>
    </row>
    <row r="5" spans="1:6" ht="15" customHeight="1">
      <c r="A5" s="368" t="s">
        <v>356</v>
      </c>
      <c r="B5" s="368" t="s">
        <v>357</v>
      </c>
      <c r="C5" s="255">
        <v>0</v>
      </c>
      <c r="E5" s="256" t="s">
        <v>359</v>
      </c>
      <c r="F5" s="257"/>
    </row>
    <row r="6" spans="1:6">
      <c r="A6" s="368"/>
      <c r="B6" s="215" t="s">
        <v>271</v>
      </c>
      <c r="C6" s="193">
        <f>ROUND(SUM(C4:C5),2)</f>
        <v>0</v>
      </c>
      <c r="E6" s="224" t="s">
        <v>336</v>
      </c>
    </row>
    <row r="7" spans="1:6">
      <c r="A7" s="368"/>
      <c r="B7" s="368"/>
      <c r="C7" s="233"/>
    </row>
    <row r="8" spans="1:6">
      <c r="A8" s="368" t="s">
        <v>360</v>
      </c>
      <c r="B8" s="368" t="s">
        <v>361</v>
      </c>
      <c r="C8" s="239">
        <v>0</v>
      </c>
    </row>
    <row r="9" spans="1:6">
      <c r="A9" s="368" t="s">
        <v>360</v>
      </c>
      <c r="B9" s="368" t="s">
        <v>361</v>
      </c>
      <c r="C9" s="240">
        <v>0</v>
      </c>
    </row>
    <row r="10" spans="1:6">
      <c r="A10" s="367"/>
      <c r="B10" s="192" t="s">
        <v>274</v>
      </c>
      <c r="C10" s="193">
        <f>ROUND(SUM(C7:C9),2)</f>
        <v>0</v>
      </c>
      <c r="E10" s="224" t="s">
        <v>336</v>
      </c>
    </row>
    <row r="11" spans="1:6">
      <c r="A11" s="211"/>
      <c r="B11" s="211"/>
      <c r="C11" s="231"/>
    </row>
    <row r="12" spans="1:6">
      <c r="A12" s="211"/>
      <c r="B12" s="365" t="s">
        <v>362</v>
      </c>
      <c r="C12" s="193">
        <f>+C10+C6</f>
        <v>0</v>
      </c>
      <c r="E12" s="232" t="s">
        <v>276</v>
      </c>
    </row>
    <row r="13" spans="1:6">
      <c r="A13" s="211"/>
      <c r="B13" s="211"/>
      <c r="C13" s="233"/>
    </row>
    <row r="14" spans="1:6">
      <c r="A14" s="194" t="s">
        <v>363</v>
      </c>
      <c r="B14" s="234"/>
      <c r="C14" s="235"/>
      <c r="E14" s="224" t="s">
        <v>278</v>
      </c>
    </row>
    <row r="15" spans="1:6" ht="45" customHeight="1">
      <c r="A15" s="567"/>
      <c r="B15" s="568"/>
      <c r="C15" s="569"/>
    </row>
    <row r="16" spans="1:6">
      <c r="A16" s="211"/>
      <c r="B16" s="211"/>
      <c r="C16" s="211"/>
      <c r="E16" s="224"/>
    </row>
    <row r="17" spans="1:5">
      <c r="A17" s="194" t="s">
        <v>364</v>
      </c>
      <c r="B17" s="196"/>
      <c r="C17" s="197"/>
      <c r="E17" s="224" t="s">
        <v>278</v>
      </c>
    </row>
    <row r="18" spans="1:5" ht="45" customHeight="1">
      <c r="A18" s="567"/>
      <c r="B18" s="568"/>
      <c r="C18" s="569"/>
    </row>
  </sheetData>
  <sheetProtection algorithmName="SHA-512" hashValue="hPGpoU6a750EjTl8zP08Y0ex0XH31395zkgk8lQlaLjRWoL/Z4ffs61GfV8LBrylr1Nrbxd+ZpXLwofoBTWGlw==" saltValue="EdCACyJjNyYGwZPrBWD03Q==" spinCount="100000" sheet="1" objects="1" scenarios="1"/>
  <mergeCells count="4">
    <mergeCell ref="A1:B1"/>
    <mergeCell ref="A2:C2"/>
    <mergeCell ref="A15:C15"/>
    <mergeCell ref="A18:C18"/>
  </mergeCells>
  <printOptions horizontalCentered="1"/>
  <pageMargins left="0.25" right="0.25" top="0.25" bottom="0.25" header="0.3" footer="0.3"/>
  <pageSetup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H21"/>
  <sheetViews>
    <sheetView zoomScaleNormal="100" workbookViewId="0">
      <selection sqref="A1:XFD1048576"/>
    </sheetView>
  </sheetViews>
  <sheetFormatPr defaultColWidth="9.28515625" defaultRowHeight="12.75"/>
  <cols>
    <col min="1" max="1" width="37.28515625" style="121" customWidth="1"/>
    <col min="2" max="5" width="16.7109375" style="121" customWidth="1"/>
    <col min="6" max="6" width="18.42578125" style="121" customWidth="1"/>
    <col min="7" max="7" width="2.7109375" style="121" customWidth="1"/>
    <col min="8" max="16384" width="9.28515625" style="121"/>
  </cols>
  <sheetData>
    <row r="1" spans="1:8" ht="25.5" customHeight="1">
      <c r="A1" s="540" t="s">
        <v>261</v>
      </c>
      <c r="B1" s="540"/>
      <c r="C1" s="540"/>
      <c r="D1" s="540"/>
      <c r="E1" s="540"/>
      <c r="F1" s="211">
        <f>+'Section A'!B2</f>
        <v>0</v>
      </c>
    </row>
    <row r="2" spans="1:8" ht="67.5" customHeight="1">
      <c r="A2" s="570" t="s">
        <v>365</v>
      </c>
      <c r="B2" s="570"/>
      <c r="C2" s="570"/>
      <c r="D2" s="570"/>
      <c r="E2" s="570"/>
      <c r="F2" s="570"/>
    </row>
    <row r="3" spans="1:8">
      <c r="A3" s="225"/>
      <c r="B3" s="225"/>
      <c r="C3" s="225"/>
      <c r="D3" s="225"/>
      <c r="E3" s="225"/>
      <c r="F3" s="225"/>
    </row>
    <row r="4" spans="1:8">
      <c r="A4" s="246" t="s">
        <v>366</v>
      </c>
      <c r="B4" s="246" t="s">
        <v>308</v>
      </c>
      <c r="C4" s="246" t="s">
        <v>307</v>
      </c>
      <c r="D4" s="246" t="s">
        <v>326</v>
      </c>
      <c r="E4" s="246" t="s">
        <v>268</v>
      </c>
      <c r="F4" s="246" t="s">
        <v>367</v>
      </c>
      <c r="H4" s="224" t="s">
        <v>270</v>
      </c>
    </row>
    <row r="5" spans="1:8" ht="15">
      <c r="A5" s="253"/>
      <c r="B5" s="207"/>
      <c r="C5" s="207"/>
      <c r="D5" s="208"/>
      <c r="E5" s="207"/>
      <c r="F5" s="193">
        <f t="shared" ref="F5:F6" si="0">ROUND(+B5*D5*E5,2)</f>
        <v>0</v>
      </c>
      <c r="H5" s="237"/>
    </row>
    <row r="6" spans="1:8" ht="15">
      <c r="A6" s="368"/>
      <c r="B6" s="207"/>
      <c r="C6" s="207"/>
      <c r="D6" s="208"/>
      <c r="E6" s="207"/>
      <c r="F6" s="193">
        <f t="shared" si="0"/>
        <v>0</v>
      </c>
      <c r="H6" s="237"/>
    </row>
    <row r="7" spans="1:8" ht="15">
      <c r="A7" s="368"/>
      <c r="B7" s="207"/>
      <c r="C7" s="207"/>
      <c r="D7" s="208"/>
      <c r="E7" s="207"/>
      <c r="F7" s="204">
        <f>ROUND(+B7*D7*E7,2)</f>
        <v>0</v>
      </c>
      <c r="H7" s="237"/>
    </row>
    <row r="8" spans="1:8" ht="13.5">
      <c r="A8" s="368"/>
      <c r="B8" s="225"/>
      <c r="C8" s="225"/>
      <c r="D8" s="223"/>
      <c r="E8" s="215" t="s">
        <v>271</v>
      </c>
      <c r="F8" s="193">
        <f>ROUND(SUM(F5:F7),2)</f>
        <v>0</v>
      </c>
      <c r="H8" s="224" t="s">
        <v>368</v>
      </c>
    </row>
    <row r="9" spans="1:8">
      <c r="A9" s="368"/>
      <c r="B9" s="225"/>
      <c r="C9" s="225"/>
      <c r="D9" s="265"/>
      <c r="E9" s="225"/>
      <c r="F9" s="227"/>
    </row>
    <row r="10" spans="1:8" ht="13.5" hidden="1">
      <c r="A10" s="368" t="s">
        <v>361</v>
      </c>
      <c r="B10" s="207"/>
      <c r="C10" s="207"/>
      <c r="D10" s="208"/>
      <c r="E10" s="207"/>
      <c r="F10" s="193">
        <f>ROUND(+B10*D10*E10,2)</f>
        <v>0</v>
      </c>
    </row>
    <row r="11" spans="1:8" ht="13.5" hidden="1">
      <c r="A11" s="368" t="s">
        <v>361</v>
      </c>
      <c r="B11" s="207"/>
      <c r="C11" s="207"/>
      <c r="D11" s="208"/>
      <c r="E11" s="207"/>
      <c r="F11" s="204">
        <f>ROUND(+B11*D11*E11,2)</f>
        <v>0</v>
      </c>
    </row>
    <row r="12" spans="1:8" ht="13.5" hidden="1">
      <c r="A12" s="225"/>
      <c r="B12" s="225"/>
      <c r="C12" s="225"/>
      <c r="D12" s="230"/>
      <c r="E12" s="192" t="s">
        <v>274</v>
      </c>
      <c r="F12" s="193">
        <f>ROUND(SUM(F9:F11),2)</f>
        <v>0</v>
      </c>
      <c r="H12" s="224" t="s">
        <v>368</v>
      </c>
    </row>
    <row r="13" spans="1:8">
      <c r="A13" s="225"/>
      <c r="B13" s="225"/>
      <c r="C13" s="225"/>
      <c r="D13" s="225"/>
      <c r="E13" s="225"/>
      <c r="F13" s="227"/>
    </row>
    <row r="14" spans="1:8" ht="15">
      <c r="A14" s="211"/>
      <c r="B14" s="211"/>
      <c r="C14" s="211"/>
      <c r="D14" s="365"/>
      <c r="E14" s="365" t="s">
        <v>369</v>
      </c>
      <c r="F14" s="193">
        <f>+F12+F8</f>
        <v>0</v>
      </c>
      <c r="H14" s="232" t="s">
        <v>276</v>
      </c>
    </row>
    <row r="15" spans="1:8">
      <c r="A15" s="225"/>
      <c r="B15" s="225"/>
      <c r="C15" s="225"/>
      <c r="D15" s="225"/>
      <c r="E15" s="225"/>
      <c r="F15" s="225"/>
    </row>
    <row r="16" spans="1:8" ht="15">
      <c r="A16" s="194" t="s">
        <v>370</v>
      </c>
      <c r="B16" s="234"/>
      <c r="C16" s="234"/>
      <c r="D16" s="234"/>
      <c r="E16" s="234"/>
      <c r="F16" s="235"/>
      <c r="H16" s="224" t="s">
        <v>278</v>
      </c>
    </row>
    <row r="17" spans="1:8" ht="45" customHeight="1">
      <c r="A17" s="567"/>
      <c r="B17" s="568"/>
      <c r="C17" s="568"/>
      <c r="D17" s="568"/>
      <c r="E17" s="568"/>
      <c r="F17" s="569"/>
      <c r="H17" s="237"/>
    </row>
    <row r="18" spans="1:8" ht="15">
      <c r="A18" s="216"/>
      <c r="B18" s="216"/>
      <c r="C18" s="216"/>
      <c r="D18" s="216"/>
      <c r="E18" s="216"/>
      <c r="F18" s="216"/>
      <c r="H18" s="237"/>
    </row>
    <row r="19" spans="1:8" hidden="1">
      <c r="A19" s="194" t="s">
        <v>371</v>
      </c>
      <c r="B19" s="196"/>
      <c r="C19" s="196"/>
      <c r="D19" s="196"/>
      <c r="E19" s="196"/>
      <c r="F19" s="197"/>
      <c r="H19" s="224" t="s">
        <v>278</v>
      </c>
    </row>
    <row r="20" spans="1:8" ht="45" hidden="1" customHeight="1">
      <c r="A20" s="567"/>
      <c r="B20" s="568"/>
      <c r="C20" s="568"/>
      <c r="D20" s="568"/>
      <c r="E20" s="568"/>
      <c r="F20" s="569"/>
    </row>
    <row r="21" spans="1:8" ht="15">
      <c r="A21" s="216"/>
      <c r="B21" s="216"/>
      <c r="C21" s="216"/>
      <c r="D21" s="216"/>
      <c r="E21" s="216"/>
      <c r="F21" s="306"/>
    </row>
  </sheetData>
  <sheetProtection algorithmName="SHA-512" hashValue="RtXi0PdKZ2eM1I2MFYdZRF5d2wBqh65qin97QO4ndPqV9cJ8bYzzKZMm2Sg64O6l99CffI6wNv0wGGUaCCrYpw==" saltValue="E69tmTbgNhW3VPE6xIz3og==" spinCount="100000" sheet="1" objects="1" scenarios="1" formatCells="0" formatRows="0" insertRows="0" deleteRows="0" sort="0"/>
  <mergeCells count="4">
    <mergeCell ref="A17:F17"/>
    <mergeCell ref="A20:F20"/>
    <mergeCell ref="A1:E1"/>
    <mergeCell ref="A2:F2"/>
  </mergeCells>
  <printOptions horizontalCentered="1"/>
  <pageMargins left="0.25" right="0.25" top="0.25" bottom="0.25" header="0.3" footer="0.3"/>
  <pageSetup fitToHeight="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E18"/>
  <sheetViews>
    <sheetView zoomScaleNormal="100" zoomScaleSheetLayoutView="100" workbookViewId="0">
      <selection activeCell="B4" sqref="B4"/>
    </sheetView>
  </sheetViews>
  <sheetFormatPr defaultColWidth="9.28515625" defaultRowHeight="15"/>
  <cols>
    <col min="1" max="1" width="39.42578125" style="216" customWidth="1"/>
    <col min="2" max="2" width="75.42578125" style="216" customWidth="1"/>
    <col min="3" max="3" width="18.42578125" style="216" customWidth="1"/>
    <col min="4" max="4" width="2.28515625" style="216" customWidth="1"/>
    <col min="5" max="16384" width="9.28515625" style="216"/>
  </cols>
  <sheetData>
    <row r="1" spans="1:5" ht="20.25" customHeight="1">
      <c r="A1" s="540" t="s">
        <v>261</v>
      </c>
      <c r="B1" s="540"/>
      <c r="C1" s="211">
        <f>+'Section A'!B2</f>
        <v>0</v>
      </c>
    </row>
    <row r="2" spans="1:5" ht="53.25" customHeight="1">
      <c r="A2" s="560" t="s">
        <v>372</v>
      </c>
      <c r="B2" s="560"/>
      <c r="C2" s="560"/>
    </row>
    <row r="3" spans="1:5" ht="25.5">
      <c r="A3" s="366" t="s">
        <v>356</v>
      </c>
      <c r="B3" s="258" t="s">
        <v>357</v>
      </c>
      <c r="C3" s="366" t="s">
        <v>373</v>
      </c>
    </row>
    <row r="4" spans="1:5">
      <c r="A4" s="252" t="s">
        <v>356</v>
      </c>
      <c r="B4" s="253" t="s">
        <v>357</v>
      </c>
      <c r="C4" s="193">
        <v>0</v>
      </c>
    </row>
    <row r="5" spans="1:5">
      <c r="A5" s="368" t="s">
        <v>356</v>
      </c>
      <c r="B5" s="368" t="s">
        <v>357</v>
      </c>
      <c r="C5" s="204">
        <v>0</v>
      </c>
    </row>
    <row r="6" spans="1:5">
      <c r="A6" s="368"/>
      <c r="B6" s="215" t="s">
        <v>271</v>
      </c>
      <c r="C6" s="193">
        <f>ROUND(SUM(C4:C5),2)</f>
        <v>0</v>
      </c>
      <c r="E6" s="224" t="s">
        <v>336</v>
      </c>
    </row>
    <row r="7" spans="1:5">
      <c r="A7" s="368"/>
      <c r="B7" s="368"/>
      <c r="C7" s="233"/>
    </row>
    <row r="8" spans="1:5">
      <c r="A8" s="368" t="s">
        <v>360</v>
      </c>
      <c r="B8" s="368" t="s">
        <v>374</v>
      </c>
      <c r="C8" s="193">
        <v>0</v>
      </c>
    </row>
    <row r="9" spans="1:5">
      <c r="A9" s="368" t="s">
        <v>360</v>
      </c>
      <c r="B9" s="368" t="s">
        <v>374</v>
      </c>
      <c r="C9" s="204">
        <v>0</v>
      </c>
    </row>
    <row r="10" spans="1:5">
      <c r="A10" s="368"/>
      <c r="B10" s="192" t="s">
        <v>274</v>
      </c>
      <c r="C10" s="193">
        <f>ROUND(SUM(C7:C9),2)</f>
        <v>0</v>
      </c>
      <c r="E10" s="224" t="s">
        <v>336</v>
      </c>
    </row>
    <row r="11" spans="1:5">
      <c r="A11" s="211"/>
      <c r="B11" s="211"/>
      <c r="C11" s="231"/>
    </row>
    <row r="12" spans="1:5">
      <c r="A12" s="211"/>
      <c r="B12" s="365" t="s">
        <v>375</v>
      </c>
      <c r="C12" s="193">
        <f>+C10+C6</f>
        <v>0</v>
      </c>
      <c r="E12" s="232" t="s">
        <v>276</v>
      </c>
    </row>
    <row r="13" spans="1:5">
      <c r="A13" s="211"/>
      <c r="B13" s="211"/>
      <c r="C13" s="233"/>
    </row>
    <row r="14" spans="1:5">
      <c r="A14" s="194" t="s">
        <v>376</v>
      </c>
      <c r="B14" s="234"/>
      <c r="C14" s="235"/>
      <c r="E14" s="224" t="s">
        <v>278</v>
      </c>
    </row>
    <row r="15" spans="1:5" ht="45" customHeight="1">
      <c r="A15" s="567"/>
      <c r="B15" s="568"/>
      <c r="C15" s="569"/>
      <c r="E15" s="237"/>
    </row>
    <row r="16" spans="1:5">
      <c r="A16" s="211"/>
      <c r="B16" s="211"/>
      <c r="C16" s="211"/>
    </row>
    <row r="17" spans="1:5">
      <c r="A17" s="194" t="s">
        <v>377</v>
      </c>
      <c r="B17" s="196"/>
      <c r="C17" s="197"/>
      <c r="E17" s="224" t="s">
        <v>278</v>
      </c>
    </row>
    <row r="18" spans="1:5" ht="45" customHeight="1">
      <c r="A18" s="567"/>
      <c r="B18" s="568"/>
      <c r="C18" s="569"/>
    </row>
  </sheetData>
  <sheetProtection algorithmName="SHA-512" hashValue="cDRUd22cDg/k2TTas7nK+kXaFC+u6MkCYlE7jhOMZFnMF8Lxp6/YmRc/da6yqKqXeUoC1uV/JP+4NQmWAaM/wA==" saltValue="uFbL2fUH2O/M2Ejs7vddQA==" spinCount="100000" sheet="1" objects="1" scenarios="1"/>
  <mergeCells count="4">
    <mergeCell ref="A1:B1"/>
    <mergeCell ref="A2:C2"/>
    <mergeCell ref="A15:C15"/>
    <mergeCell ref="A18:C18"/>
  </mergeCells>
  <printOptions horizontalCentered="1"/>
  <pageMargins left="0.25" right="0.25" top="0.25" bottom="0.25" header="0.3" footer="0.3"/>
  <pageSetup fitToHeight="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H20"/>
  <sheetViews>
    <sheetView zoomScaleNormal="100" workbookViewId="0">
      <selection sqref="A1:XFD1048576"/>
    </sheetView>
  </sheetViews>
  <sheetFormatPr defaultColWidth="9.28515625" defaultRowHeight="15"/>
  <cols>
    <col min="1" max="1" width="42.28515625" style="216" customWidth="1"/>
    <col min="2" max="5" width="16.42578125" style="216" customWidth="1"/>
    <col min="6" max="6" width="16.7109375" style="216" customWidth="1"/>
    <col min="7" max="7" width="2.42578125" style="216" customWidth="1"/>
    <col min="8" max="16384" width="9.28515625" style="216"/>
  </cols>
  <sheetData>
    <row r="1" spans="1:8" ht="29.25" customHeight="1">
      <c r="A1" s="540" t="s">
        <v>261</v>
      </c>
      <c r="B1" s="540"/>
      <c r="C1" s="540"/>
      <c r="D1" s="540"/>
      <c r="E1" s="540"/>
      <c r="F1" s="211">
        <f>+'Section A'!B2</f>
        <v>0</v>
      </c>
    </row>
    <row r="2" spans="1:8" ht="41.25" customHeight="1">
      <c r="A2" s="570" t="s">
        <v>378</v>
      </c>
      <c r="B2" s="570"/>
      <c r="C2" s="570"/>
      <c r="D2" s="570"/>
      <c r="E2" s="570"/>
      <c r="F2" s="570"/>
    </row>
    <row r="3" spans="1:8" ht="7.5" customHeight="1">
      <c r="A3" s="225"/>
      <c r="B3" s="225"/>
      <c r="C3" s="225"/>
      <c r="D3" s="225"/>
      <c r="E3" s="225"/>
      <c r="F3" s="225"/>
    </row>
    <row r="4" spans="1:8" ht="25.5">
      <c r="A4" s="246" t="s">
        <v>366</v>
      </c>
      <c r="B4" s="246" t="s">
        <v>308</v>
      </c>
      <c r="C4" s="246" t="s">
        <v>307</v>
      </c>
      <c r="D4" s="246" t="s">
        <v>326</v>
      </c>
      <c r="E4" s="246" t="s">
        <v>268</v>
      </c>
      <c r="F4" s="261" t="s">
        <v>379</v>
      </c>
    </row>
    <row r="5" spans="1:8">
      <c r="A5" s="253"/>
      <c r="B5" s="207"/>
      <c r="C5" s="207"/>
      <c r="D5" s="208"/>
      <c r="E5" s="207"/>
      <c r="F5" s="193">
        <f>ROUND(+B5*D5*E5,2)</f>
        <v>0</v>
      </c>
    </row>
    <row r="6" spans="1:8">
      <c r="A6" s="368"/>
      <c r="B6" s="207"/>
      <c r="C6" s="207"/>
      <c r="D6" s="208"/>
      <c r="E6" s="207"/>
      <c r="F6" s="193">
        <f>ROUND(+B6*D6*E6,2)</f>
        <v>0</v>
      </c>
    </row>
    <row r="7" spans="1:8">
      <c r="A7" s="368"/>
      <c r="B7" s="207"/>
      <c r="C7" s="207"/>
      <c r="D7" s="208"/>
      <c r="E7" s="207"/>
      <c r="F7" s="204">
        <f>ROUND(+B7*D7*E7,2)</f>
        <v>0</v>
      </c>
    </row>
    <row r="8" spans="1:8">
      <c r="A8" s="368"/>
      <c r="B8" s="225"/>
      <c r="C8" s="225"/>
      <c r="D8" s="223"/>
      <c r="E8" s="215" t="s">
        <v>271</v>
      </c>
      <c r="F8" s="193">
        <f>ROUND(SUM(F5:F7),2)</f>
        <v>0</v>
      </c>
      <c r="H8" s="224" t="s">
        <v>368</v>
      </c>
    </row>
    <row r="9" spans="1:8">
      <c r="A9" s="368"/>
      <c r="B9" s="225"/>
      <c r="C9" s="225"/>
      <c r="D9" s="265"/>
      <c r="E9" s="225"/>
      <c r="F9" s="227"/>
    </row>
    <row r="10" spans="1:8" hidden="1">
      <c r="A10" s="368" t="s">
        <v>361</v>
      </c>
      <c r="B10" s="207"/>
      <c r="C10" s="207"/>
      <c r="D10" s="208"/>
      <c r="E10" s="207"/>
      <c r="F10" s="193">
        <f>ROUND(+B10*D10*E10,2)</f>
        <v>0</v>
      </c>
    </row>
    <row r="11" spans="1:8" hidden="1">
      <c r="A11" s="368" t="s">
        <v>361</v>
      </c>
      <c r="B11" s="207"/>
      <c r="C11" s="207"/>
      <c r="D11" s="208"/>
      <c r="E11" s="207"/>
      <c r="F11" s="204">
        <f>ROUND(+B11*D11*E11,2)</f>
        <v>0</v>
      </c>
    </row>
    <row r="12" spans="1:8" hidden="1">
      <c r="A12" s="368"/>
      <c r="B12" s="225"/>
      <c r="C12" s="225"/>
      <c r="D12" s="192"/>
      <c r="E12" s="192" t="s">
        <v>274</v>
      </c>
      <c r="F12" s="193">
        <f>ROUND(SUM(F9:F11),2)</f>
        <v>0</v>
      </c>
      <c r="H12" s="224" t="s">
        <v>368</v>
      </c>
    </row>
    <row r="13" spans="1:8">
      <c r="A13" s="211"/>
      <c r="B13" s="211"/>
      <c r="C13" s="211"/>
      <c r="D13" s="211"/>
      <c r="E13" s="211"/>
      <c r="F13" s="243"/>
    </row>
    <row r="14" spans="1:8">
      <c r="A14" s="211"/>
      <c r="B14" s="211"/>
      <c r="C14" s="547" t="s">
        <v>380</v>
      </c>
      <c r="D14" s="547"/>
      <c r="E14" s="547"/>
      <c r="F14" s="193">
        <f>+F12+F8</f>
        <v>0</v>
      </c>
      <c r="H14" s="232" t="s">
        <v>276</v>
      </c>
    </row>
    <row r="15" spans="1:8">
      <c r="A15" s="307"/>
      <c r="B15" s="308"/>
      <c r="C15" s="308"/>
      <c r="D15" s="308"/>
      <c r="E15" s="308"/>
      <c r="F15" s="309"/>
    </row>
    <row r="16" spans="1:8">
      <c r="A16" s="194" t="s">
        <v>381</v>
      </c>
      <c r="B16" s="310"/>
      <c r="C16" s="310"/>
      <c r="D16" s="234"/>
      <c r="E16" s="234"/>
      <c r="F16" s="235"/>
      <c r="H16" s="224" t="s">
        <v>278</v>
      </c>
    </row>
    <row r="17" spans="1:8" ht="45" customHeight="1">
      <c r="A17" s="567"/>
      <c r="B17" s="568"/>
      <c r="C17" s="568"/>
      <c r="D17" s="568"/>
      <c r="E17" s="568"/>
      <c r="F17" s="569"/>
      <c r="H17" s="237"/>
    </row>
    <row r="19" spans="1:8" hidden="1">
      <c r="A19" s="194" t="s">
        <v>382</v>
      </c>
      <c r="B19" s="196"/>
      <c r="C19" s="196"/>
      <c r="D19" s="196"/>
      <c r="E19" s="196"/>
      <c r="F19" s="197"/>
      <c r="H19" s="224" t="s">
        <v>278</v>
      </c>
    </row>
    <row r="20" spans="1:8" ht="45" hidden="1" customHeight="1">
      <c r="A20" s="567"/>
      <c r="B20" s="568"/>
      <c r="C20" s="568"/>
      <c r="D20" s="568"/>
      <c r="E20" s="568"/>
      <c r="F20" s="569"/>
    </row>
  </sheetData>
  <sheetProtection algorithmName="SHA-512" hashValue="K600i8jS9lhaAt0LZyhEROyCYempKCtWS8OuE/pLGB8MnaPZUYJ4V/a0KI1qlGeDc9U9QWNypNCCmhzAKafz7g==" saltValue="Fpw1+k72/wmRAF1+miKFsA==" spinCount="100000" sheet="1" objects="1" scenarios="1" formatCells="0" formatRows="0" insertRows="0" deleteRows="0" sort="0"/>
  <mergeCells count="5">
    <mergeCell ref="A1:E1"/>
    <mergeCell ref="C14:E14"/>
    <mergeCell ref="A2:F2"/>
    <mergeCell ref="A17:F17"/>
    <mergeCell ref="A20:F20"/>
  </mergeCells>
  <printOptions horizontalCentered="1"/>
  <pageMargins left="0.25" right="0.25" top="0.25" bottom="0.25" header="0.3" footer="0.3"/>
  <pageSetup fitToHeight="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H20"/>
  <sheetViews>
    <sheetView zoomScaleNormal="100" workbookViewId="0">
      <selection sqref="A1:XFD1048576"/>
    </sheetView>
  </sheetViews>
  <sheetFormatPr defaultColWidth="9.28515625" defaultRowHeight="15"/>
  <cols>
    <col min="1" max="1" width="56" style="216" customWidth="1"/>
    <col min="2" max="5" width="12.42578125" style="216" customWidth="1"/>
    <col min="6" max="6" width="17.28515625" style="216" customWidth="1"/>
    <col min="7" max="7" width="2.42578125" style="216" customWidth="1"/>
    <col min="8" max="16384" width="9.28515625" style="216"/>
  </cols>
  <sheetData>
    <row r="1" spans="1:8" ht="24.75" customHeight="1">
      <c r="A1" s="540" t="s">
        <v>261</v>
      </c>
      <c r="B1" s="540"/>
      <c r="C1" s="540"/>
      <c r="D1" s="540"/>
      <c r="E1" s="540"/>
      <c r="F1" s="211">
        <f>+'Section A'!B2</f>
        <v>0</v>
      </c>
    </row>
    <row r="2" spans="1:8" ht="42" customHeight="1">
      <c r="A2" s="570" t="s">
        <v>383</v>
      </c>
      <c r="B2" s="570"/>
      <c r="C2" s="570"/>
      <c r="D2" s="570"/>
      <c r="E2" s="570"/>
      <c r="F2" s="570"/>
    </row>
    <row r="3" spans="1:8">
      <c r="A3" s="225"/>
      <c r="B3" s="225"/>
      <c r="C3" s="225"/>
      <c r="D3" s="225"/>
      <c r="E3" s="225"/>
      <c r="F3" s="225"/>
    </row>
    <row r="4" spans="1:8" ht="25.5">
      <c r="A4" s="246" t="s">
        <v>366</v>
      </c>
      <c r="B4" s="246" t="s">
        <v>308</v>
      </c>
      <c r="C4" s="246" t="s">
        <v>307</v>
      </c>
      <c r="D4" s="246" t="s">
        <v>326</v>
      </c>
      <c r="E4" s="246" t="s">
        <v>268</v>
      </c>
      <c r="F4" s="261" t="s">
        <v>384</v>
      </c>
      <c r="H4" s="224" t="s">
        <v>270</v>
      </c>
    </row>
    <row r="5" spans="1:8">
      <c r="A5" s="253"/>
      <c r="B5" s="207"/>
      <c r="C5" s="207"/>
      <c r="D5" s="208"/>
      <c r="E5" s="207"/>
      <c r="F5" s="193">
        <f>ROUND(+B5*D5*E5,2)</f>
        <v>0</v>
      </c>
      <c r="H5" s="237"/>
    </row>
    <row r="6" spans="1:8">
      <c r="A6" s="368"/>
      <c r="B6" s="207"/>
      <c r="C6" s="207"/>
      <c r="D6" s="208"/>
      <c r="E6" s="207"/>
      <c r="F6" s="193">
        <f>ROUND(+B6*D6*E6,2)</f>
        <v>0</v>
      </c>
      <c r="H6" s="237"/>
    </row>
    <row r="7" spans="1:8">
      <c r="A7" s="368"/>
      <c r="B7" s="207"/>
      <c r="C7" s="207"/>
      <c r="D7" s="208"/>
      <c r="E7" s="207"/>
      <c r="F7" s="204">
        <f>ROUND(+B7*D7*E7,2)</f>
        <v>0</v>
      </c>
      <c r="H7" s="237"/>
    </row>
    <row r="8" spans="1:8">
      <c r="A8" s="368"/>
      <c r="B8" s="225"/>
      <c r="C8" s="225"/>
      <c r="D8" s="215"/>
      <c r="E8" s="215" t="s">
        <v>271</v>
      </c>
      <c r="F8" s="193">
        <f>ROUND(SUM(F5:F7),2)</f>
        <v>0</v>
      </c>
      <c r="H8" s="224" t="s">
        <v>368</v>
      </c>
    </row>
    <row r="9" spans="1:8">
      <c r="A9" s="368"/>
      <c r="B9" s="225"/>
      <c r="C9" s="225"/>
      <c r="D9" s="265"/>
      <c r="E9" s="225"/>
      <c r="F9" s="227"/>
    </row>
    <row r="10" spans="1:8" hidden="1">
      <c r="A10" s="368" t="s">
        <v>361</v>
      </c>
      <c r="B10" s="207"/>
      <c r="C10" s="207"/>
      <c r="D10" s="208"/>
      <c r="E10" s="207"/>
      <c r="F10" s="193">
        <f>ROUND(+B10*D10*E10,2)</f>
        <v>0</v>
      </c>
    </row>
    <row r="11" spans="1:8" hidden="1">
      <c r="A11" s="368" t="s">
        <v>361</v>
      </c>
      <c r="B11" s="207"/>
      <c r="C11" s="207"/>
      <c r="D11" s="208"/>
      <c r="E11" s="207"/>
      <c r="F11" s="204">
        <f>ROUND(+B11*D11*E11,2)</f>
        <v>0</v>
      </c>
    </row>
    <row r="12" spans="1:8" hidden="1">
      <c r="A12" s="368"/>
      <c r="B12" s="225"/>
      <c r="C12" s="225"/>
      <c r="D12" s="192"/>
      <c r="E12" s="192" t="s">
        <v>274</v>
      </c>
      <c r="F12" s="193">
        <f>ROUND(SUM(F9:F11),2)</f>
        <v>0</v>
      </c>
      <c r="H12" s="224" t="s">
        <v>368</v>
      </c>
    </row>
    <row r="13" spans="1:8">
      <c r="A13" s="211"/>
      <c r="B13" s="211"/>
      <c r="C13" s="211"/>
      <c r="D13" s="211"/>
      <c r="E13" s="211"/>
      <c r="F13" s="231"/>
    </row>
    <row r="14" spans="1:8">
      <c r="A14" s="211"/>
      <c r="B14" s="211"/>
      <c r="C14" s="547" t="s">
        <v>385</v>
      </c>
      <c r="D14" s="547"/>
      <c r="E14" s="547"/>
      <c r="F14" s="193">
        <f>+F12+F8</f>
        <v>0</v>
      </c>
      <c r="H14" s="232" t="s">
        <v>276</v>
      </c>
    </row>
    <row r="15" spans="1:8">
      <c r="A15" s="225"/>
      <c r="B15" s="225"/>
      <c r="C15" s="225"/>
      <c r="D15" s="225"/>
      <c r="E15" s="225"/>
      <c r="F15" s="227"/>
    </row>
    <row r="16" spans="1:8">
      <c r="A16" s="194" t="s">
        <v>386</v>
      </c>
      <c r="B16" s="234"/>
      <c r="C16" s="234"/>
      <c r="D16" s="234"/>
      <c r="E16" s="234"/>
      <c r="F16" s="235"/>
      <c r="H16" s="224" t="s">
        <v>278</v>
      </c>
    </row>
    <row r="17" spans="1:8" ht="45" customHeight="1">
      <c r="A17" s="567"/>
      <c r="B17" s="568"/>
      <c r="C17" s="568"/>
      <c r="D17" s="568"/>
      <c r="E17" s="568"/>
      <c r="F17" s="569"/>
      <c r="H17" s="237"/>
    </row>
    <row r="18" spans="1:8">
      <c r="H18" s="224"/>
    </row>
    <row r="19" spans="1:8" hidden="1">
      <c r="A19" s="194" t="s">
        <v>387</v>
      </c>
      <c r="B19" s="196"/>
      <c r="C19" s="196"/>
      <c r="D19" s="196"/>
      <c r="E19" s="196"/>
      <c r="F19" s="197"/>
      <c r="H19" s="224" t="s">
        <v>278</v>
      </c>
    </row>
    <row r="20" spans="1:8" ht="45" hidden="1" customHeight="1">
      <c r="A20" s="567"/>
      <c r="B20" s="568"/>
      <c r="C20" s="568"/>
      <c r="D20" s="568"/>
      <c r="E20" s="568"/>
      <c r="F20" s="569"/>
    </row>
  </sheetData>
  <sheetProtection algorithmName="SHA-512" hashValue="bM7qnfepESpgYpBIk+lC/SKnOY45oGtB8rmQsxEalZKrqI6hz56dhl6Sn5Io2GUdiZu9k5nkSh78O4qXIxJ4qQ==" saltValue="pqXbK4+nPUadpB3ciX8FAQ==" spinCount="100000" sheet="1" objects="1" scenarios="1" formatCells="0" formatRows="0" insertRows="0" deleteRows="0" sort="0"/>
  <mergeCells count="5">
    <mergeCell ref="A1:E1"/>
    <mergeCell ref="C14:E14"/>
    <mergeCell ref="A2:F2"/>
    <mergeCell ref="A17:F17"/>
    <mergeCell ref="A20:F20"/>
  </mergeCells>
  <printOptions horizontalCentered="1"/>
  <pageMargins left="0.25" right="0.25" top="0.25" bottom="0.25" header="0.3" footer="0.3"/>
  <pageSetup fitToHeight="0" orientation="landscape" r:id="rId1"/>
  <ignoredErrors>
    <ignoredError sqref="F5:F7 F11" unlockedFormula="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I19"/>
  <sheetViews>
    <sheetView zoomScaleNormal="100" workbookViewId="0">
      <selection activeCell="C5" sqref="C5:F5"/>
    </sheetView>
  </sheetViews>
  <sheetFormatPr defaultColWidth="9.28515625" defaultRowHeight="15"/>
  <cols>
    <col min="1" max="1" width="31.28515625" style="8" customWidth="1"/>
    <col min="2" max="2" width="24.7109375" style="8" customWidth="1"/>
    <col min="3" max="6" width="14.42578125" style="8" customWidth="1"/>
    <col min="7" max="7" width="17" style="8" customWidth="1"/>
    <col min="8" max="8" width="2.42578125" style="8" customWidth="1"/>
    <col min="9" max="16384" width="9.28515625" style="8"/>
  </cols>
  <sheetData>
    <row r="1" spans="1:9" ht="27" customHeight="1">
      <c r="A1" s="522" t="s">
        <v>261</v>
      </c>
      <c r="B1" s="522"/>
      <c r="C1" s="522"/>
      <c r="D1" s="522"/>
      <c r="E1" s="522"/>
      <c r="F1" s="522"/>
      <c r="G1" s="8">
        <f>+'Section A'!B2</f>
        <v>0</v>
      </c>
    </row>
    <row r="2" spans="1:9" ht="54.75" customHeight="1">
      <c r="A2" s="523" t="s">
        <v>388</v>
      </c>
      <c r="B2" s="523"/>
      <c r="C2" s="523"/>
      <c r="D2" s="523"/>
      <c r="E2" s="523"/>
      <c r="F2" s="523"/>
      <c r="G2" s="523"/>
    </row>
    <row r="3" spans="1:9" ht="8.25" customHeight="1">
      <c r="A3" s="13"/>
      <c r="B3" s="13"/>
      <c r="C3" s="13"/>
      <c r="D3" s="13"/>
      <c r="E3" s="13"/>
      <c r="F3" s="13"/>
      <c r="G3" s="13"/>
    </row>
    <row r="4" spans="1:9" ht="25.5">
      <c r="A4" s="187" t="s">
        <v>263</v>
      </c>
      <c r="B4" s="187" t="s">
        <v>389</v>
      </c>
      <c r="C4" s="14" t="s">
        <v>265</v>
      </c>
      <c r="D4" s="14" t="s">
        <v>266</v>
      </c>
      <c r="E4" s="187" t="s">
        <v>267</v>
      </c>
      <c r="F4" s="187" t="s">
        <v>268</v>
      </c>
      <c r="G4" s="14" t="s">
        <v>390</v>
      </c>
      <c r="I4" s="111" t="s">
        <v>270</v>
      </c>
    </row>
    <row r="5" spans="1:9" s="83" customFormat="1">
      <c r="A5" s="156"/>
      <c r="B5" s="156"/>
      <c r="C5" s="112"/>
      <c r="D5" s="152"/>
      <c r="E5" s="76"/>
      <c r="F5" s="152"/>
      <c r="G5" s="72">
        <f>ROUND(+C5*E5*F5,2)</f>
        <v>0</v>
      </c>
      <c r="I5"/>
    </row>
    <row r="6" spans="1:9" s="83" customFormat="1">
      <c r="A6" s="156"/>
      <c r="B6" s="156"/>
      <c r="C6" s="112"/>
      <c r="D6" s="152"/>
      <c r="E6" s="76"/>
      <c r="F6" s="152"/>
      <c r="G6" s="180">
        <f>ROUND(+C6*E6*F6,2)</f>
        <v>0</v>
      </c>
      <c r="I6"/>
    </row>
    <row r="7" spans="1:9" s="83" customFormat="1">
      <c r="A7" s="156"/>
      <c r="B7" s="156"/>
      <c r="C7" s="113"/>
      <c r="D7" s="152"/>
      <c r="E7" s="76"/>
      <c r="F7" s="162" t="s">
        <v>271</v>
      </c>
      <c r="G7" s="163">
        <f>ROUND(SUM(G5:G6),2)</f>
        <v>0</v>
      </c>
      <c r="I7" s="95" t="s">
        <v>272</v>
      </c>
    </row>
    <row r="8" spans="1:9" s="83" customFormat="1">
      <c r="A8" s="155"/>
      <c r="B8" s="155"/>
      <c r="C8" s="104"/>
      <c r="D8" s="182"/>
      <c r="E8" s="78"/>
      <c r="F8" s="182"/>
      <c r="G8" s="159"/>
      <c r="I8" s="111"/>
    </row>
    <row r="9" spans="1:9" s="83" customFormat="1" hidden="1">
      <c r="A9" s="241" t="s">
        <v>391</v>
      </c>
      <c r="B9" s="241" t="s">
        <v>392</v>
      </c>
      <c r="C9" s="262"/>
      <c r="D9" s="200"/>
      <c r="E9" s="263"/>
      <c r="F9" s="200"/>
      <c r="G9" s="260">
        <f>ROUND(+C9*E9*F9,2)</f>
        <v>0</v>
      </c>
    </row>
    <row r="10" spans="1:9" s="83" customFormat="1" hidden="1">
      <c r="A10" s="241" t="s">
        <v>391</v>
      </c>
      <c r="B10" s="198" t="s">
        <v>393</v>
      </c>
      <c r="C10" s="262"/>
      <c r="D10" s="200"/>
      <c r="E10" s="263"/>
      <c r="F10" s="200"/>
      <c r="G10" s="264">
        <f>ROUND(+C10*E10*F10,2)</f>
        <v>0</v>
      </c>
    </row>
    <row r="11" spans="1:9" s="83" customFormat="1" hidden="1">
      <c r="A11" s="205"/>
      <c r="B11" s="205"/>
      <c r="C11" s="239"/>
      <c r="D11" s="207"/>
      <c r="E11" s="192"/>
      <c r="F11" s="192" t="s">
        <v>274</v>
      </c>
      <c r="G11" s="193">
        <f>ROUND(SUM(G8:G10),2)</f>
        <v>0</v>
      </c>
      <c r="I11" s="95" t="s">
        <v>272</v>
      </c>
    </row>
    <row r="12" spans="1:9">
      <c r="G12" s="70"/>
    </row>
    <row r="13" spans="1:9">
      <c r="D13" s="571" t="s">
        <v>394</v>
      </c>
      <c r="E13" s="571"/>
      <c r="F13" s="571"/>
      <c r="G13" s="63">
        <f>+G11+G7</f>
        <v>0</v>
      </c>
      <c r="I13" s="110" t="s">
        <v>276</v>
      </c>
    </row>
    <row r="14" spans="1:9" s="83" customFormat="1">
      <c r="C14" s="84"/>
      <c r="D14" s="85"/>
      <c r="E14" s="86"/>
      <c r="F14" s="85"/>
      <c r="G14" s="87"/>
    </row>
    <row r="15" spans="1:9" s="83" customFormat="1">
      <c r="A15" s="88" t="s">
        <v>395</v>
      </c>
      <c r="B15" s="89"/>
      <c r="C15" s="89"/>
      <c r="D15" s="89"/>
      <c r="E15" s="89"/>
      <c r="F15" s="89"/>
      <c r="G15" s="90"/>
      <c r="I15" s="111" t="s">
        <v>278</v>
      </c>
    </row>
    <row r="16" spans="1:9" s="83" customFormat="1" ht="45" customHeight="1">
      <c r="A16" s="572"/>
      <c r="B16" s="573"/>
      <c r="C16" s="573"/>
      <c r="D16" s="573"/>
      <c r="E16" s="573"/>
      <c r="F16" s="573"/>
      <c r="G16" s="574"/>
      <c r="I16"/>
    </row>
    <row r="18" spans="1:9" s="83" customFormat="1" hidden="1">
      <c r="A18" s="194" t="s">
        <v>396</v>
      </c>
      <c r="B18" s="195"/>
      <c r="C18" s="196"/>
      <c r="D18" s="196"/>
      <c r="E18" s="196"/>
      <c r="F18" s="196"/>
      <c r="G18" s="197"/>
      <c r="I18" s="111" t="s">
        <v>278</v>
      </c>
    </row>
    <row r="19" spans="1:9" s="83" customFormat="1" ht="45" hidden="1" customHeight="1">
      <c r="A19" s="567"/>
      <c r="B19" s="568"/>
      <c r="C19" s="568"/>
      <c r="D19" s="568"/>
      <c r="E19" s="568"/>
      <c r="F19" s="568"/>
      <c r="G19" s="569"/>
    </row>
  </sheetData>
  <sheetProtection algorithmName="SHA-512" hashValue="oCU3ggULKjZCYYAV/rIj9lYhFZaoqB1Nm8Ogoq8RmxIjMvxcNxpSxAfKteki+1J0wQgNkssTq0LrdsKi6DY5KQ==" saltValue="vbgfHCZaDiPXoMV25mmZSg==" spinCount="100000" sheet="1" objects="1" scenarios="1" formatCells="0" formatRows="0" insertRows="0" deleteRows="0" sort="0"/>
  <mergeCells count="5">
    <mergeCell ref="A1:F1"/>
    <mergeCell ref="D13:F13"/>
    <mergeCell ref="A2:G2"/>
    <mergeCell ref="A16:G16"/>
    <mergeCell ref="A19:G19"/>
  </mergeCells>
  <printOptions horizontalCentered="1"/>
  <pageMargins left="0.25" right="0.25" top="0.25" bottom="0.25" header="0.3" footer="0.3"/>
  <pageSetup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H21"/>
  <sheetViews>
    <sheetView zoomScaleNormal="100" zoomScaleSheetLayoutView="100" workbookViewId="0">
      <selection activeCell="E8" sqref="B5:E8"/>
    </sheetView>
  </sheetViews>
  <sheetFormatPr defaultColWidth="9.28515625" defaultRowHeight="15"/>
  <cols>
    <col min="1" max="1" width="55.28515625" style="216" customWidth="1"/>
    <col min="2" max="5" width="15.28515625" style="216" customWidth="1"/>
    <col min="6" max="6" width="17" style="216" customWidth="1"/>
    <col min="7" max="7" width="2.7109375" style="216" customWidth="1"/>
    <col min="8" max="16384" width="9.28515625" style="216"/>
  </cols>
  <sheetData>
    <row r="1" spans="1:8" ht="20.25" customHeight="1">
      <c r="A1" s="540" t="s">
        <v>261</v>
      </c>
      <c r="B1" s="540"/>
      <c r="C1" s="540"/>
      <c r="D1" s="540"/>
      <c r="E1" s="540"/>
      <c r="F1" s="211">
        <f>+'Section A'!B2</f>
        <v>0</v>
      </c>
    </row>
    <row r="2" spans="1:8" ht="48" customHeight="1">
      <c r="A2" s="570" t="s">
        <v>397</v>
      </c>
      <c r="B2" s="570"/>
      <c r="C2" s="570"/>
      <c r="D2" s="570"/>
      <c r="E2" s="570"/>
      <c r="F2" s="570"/>
    </row>
    <row r="3" spans="1:8">
      <c r="A3" s="225"/>
      <c r="B3" s="225"/>
      <c r="C3" s="225"/>
      <c r="D3" s="225"/>
      <c r="E3" s="225"/>
      <c r="F3" s="225"/>
    </row>
    <row r="4" spans="1:8" ht="25.5">
      <c r="A4" s="246" t="s">
        <v>366</v>
      </c>
      <c r="B4" s="246" t="s">
        <v>308</v>
      </c>
      <c r="C4" s="246" t="s">
        <v>307</v>
      </c>
      <c r="D4" s="246" t="s">
        <v>326</v>
      </c>
      <c r="E4" s="246" t="s">
        <v>268</v>
      </c>
      <c r="F4" s="261" t="s">
        <v>398</v>
      </c>
      <c r="H4" s="224" t="s">
        <v>270</v>
      </c>
    </row>
    <row r="5" spans="1:8">
      <c r="A5" s="253" t="s">
        <v>366</v>
      </c>
      <c r="B5" s="207"/>
      <c r="C5" s="207"/>
      <c r="D5" s="208"/>
      <c r="E5" s="207"/>
      <c r="F5" s="193">
        <f t="shared" ref="F5:F7" si="0">ROUND(+B5*D5*E5,2)</f>
        <v>0</v>
      </c>
      <c r="H5" s="237"/>
    </row>
    <row r="6" spans="1:8">
      <c r="A6" s="368" t="s">
        <v>366</v>
      </c>
      <c r="B6" s="207"/>
      <c r="C6" s="207"/>
      <c r="D6" s="208"/>
      <c r="E6" s="207"/>
      <c r="F6" s="193">
        <f t="shared" si="0"/>
        <v>0</v>
      </c>
      <c r="H6" s="237"/>
    </row>
    <row r="7" spans="1:8">
      <c r="A7" s="368" t="s">
        <v>366</v>
      </c>
      <c r="B7" s="207"/>
      <c r="C7" s="207"/>
      <c r="D7" s="208"/>
      <c r="E7" s="207"/>
      <c r="F7" s="193">
        <f t="shared" si="0"/>
        <v>0</v>
      </c>
      <c r="H7" s="237"/>
    </row>
    <row r="8" spans="1:8">
      <c r="A8" s="368" t="s">
        <v>366</v>
      </c>
      <c r="B8" s="207"/>
      <c r="C8" s="207"/>
      <c r="D8" s="208"/>
      <c r="E8" s="207"/>
      <c r="F8" s="204">
        <f>ROUND(+B8*D8*E8,2)</f>
        <v>0</v>
      </c>
      <c r="H8" s="237"/>
    </row>
    <row r="9" spans="1:8">
      <c r="A9" s="368"/>
      <c r="B9" s="225"/>
      <c r="C9" s="225"/>
      <c r="D9" s="265"/>
      <c r="E9" s="259" t="s">
        <v>271</v>
      </c>
      <c r="F9" s="260">
        <f>ROUND(SUM(F5:F8),2)</f>
        <v>0</v>
      </c>
      <c r="H9" s="224" t="s">
        <v>368</v>
      </c>
    </row>
    <row r="10" spans="1:8">
      <c r="A10" s="368"/>
      <c r="B10" s="225"/>
      <c r="C10" s="225"/>
      <c r="D10" s="265"/>
      <c r="E10" s="225"/>
      <c r="F10" s="266"/>
    </row>
    <row r="11" spans="1:8">
      <c r="A11" s="368" t="s">
        <v>361</v>
      </c>
      <c r="B11" s="207"/>
      <c r="C11" s="207"/>
      <c r="D11" s="208"/>
      <c r="E11" s="207"/>
      <c r="F11" s="193">
        <f>ROUND(+B11*D11*E11,2)</f>
        <v>0</v>
      </c>
    </row>
    <row r="12" spans="1:8">
      <c r="A12" s="368" t="s">
        <v>361</v>
      </c>
      <c r="B12" s="207"/>
      <c r="C12" s="207"/>
      <c r="D12" s="208"/>
      <c r="E12" s="207"/>
      <c r="F12" s="204">
        <f>ROUND(+B12*D12*E12,2)</f>
        <v>0</v>
      </c>
    </row>
    <row r="13" spans="1:8">
      <c r="A13" s="368"/>
      <c r="B13" s="225"/>
      <c r="C13" s="225"/>
      <c r="D13" s="192"/>
      <c r="E13" s="192" t="s">
        <v>274</v>
      </c>
      <c r="F13" s="193">
        <f>ROUND(SUM(F10:F12),2)</f>
        <v>0</v>
      </c>
      <c r="H13" s="224" t="s">
        <v>368</v>
      </c>
    </row>
    <row r="14" spans="1:8">
      <c r="A14" s="211"/>
      <c r="B14" s="211"/>
      <c r="C14" s="211"/>
      <c r="D14" s="211"/>
      <c r="E14" s="211"/>
      <c r="F14" s="231"/>
    </row>
    <row r="15" spans="1:8">
      <c r="A15" s="211"/>
      <c r="B15" s="211"/>
      <c r="C15" s="547" t="s">
        <v>399</v>
      </c>
      <c r="D15" s="547"/>
      <c r="E15" s="547"/>
      <c r="F15" s="193">
        <f>+F13+F9</f>
        <v>0</v>
      </c>
      <c r="H15" s="232" t="s">
        <v>276</v>
      </c>
    </row>
    <row r="16" spans="1:8">
      <c r="A16" s="368"/>
      <c r="B16" s="225"/>
      <c r="C16" s="225"/>
      <c r="D16" s="225"/>
      <c r="E16" s="225"/>
      <c r="F16" s="227"/>
    </row>
    <row r="17" spans="1:8">
      <c r="A17" s="194" t="s">
        <v>400</v>
      </c>
      <c r="B17" s="234"/>
      <c r="C17" s="234"/>
      <c r="D17" s="234"/>
      <c r="E17" s="234"/>
      <c r="F17" s="235"/>
      <c r="H17" s="224" t="s">
        <v>278</v>
      </c>
    </row>
    <row r="18" spans="1:8" ht="45" customHeight="1">
      <c r="A18" s="567"/>
      <c r="B18" s="568"/>
      <c r="C18" s="568"/>
      <c r="D18" s="568"/>
      <c r="E18" s="568"/>
      <c r="F18" s="569"/>
      <c r="H18" s="237"/>
    </row>
    <row r="19" spans="1:8">
      <c r="A19" s="211"/>
      <c r="B19" s="211"/>
      <c r="C19" s="211"/>
      <c r="D19" s="211"/>
      <c r="E19" s="211"/>
      <c r="F19" s="211"/>
      <c r="H19" s="267"/>
    </row>
    <row r="20" spans="1:8">
      <c r="A20" s="194" t="s">
        <v>401</v>
      </c>
      <c r="B20" s="196"/>
      <c r="C20" s="196"/>
      <c r="D20" s="196"/>
      <c r="E20" s="196"/>
      <c r="F20" s="197"/>
      <c r="H20" s="224" t="s">
        <v>278</v>
      </c>
    </row>
    <row r="21" spans="1:8" ht="45" customHeight="1">
      <c r="A21" s="567"/>
      <c r="B21" s="568"/>
      <c r="C21" s="568"/>
      <c r="D21" s="568"/>
      <c r="E21" s="568"/>
      <c r="F21" s="569"/>
    </row>
  </sheetData>
  <sheetProtection algorithmName="SHA-512" hashValue="hURSWwO7GpMLCCpzO4vIpbr5kDSOjwCDd49lEIkEVjzBjY6PFKJDuZUqax8I3W8q+vVyxdJhx9PIMjSv9gT8Bg==" saltValue="BFftVDhj7IZgrlCweyc6EA==" spinCount="100000" sheet="1" objects="1" scenarios="1"/>
  <mergeCells count="5">
    <mergeCell ref="A1:E1"/>
    <mergeCell ref="C15:E15"/>
    <mergeCell ref="A2:F2"/>
    <mergeCell ref="A18:F18"/>
    <mergeCell ref="A21:F21"/>
  </mergeCells>
  <printOptions horizontalCentered="1"/>
  <pageMargins left="0.25" right="0.25" top="0.25" bottom="0.25" header="0.3" footer="0.3"/>
  <pageSetup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9AE8F-3F57-45B7-BB16-CDDBB5962E81}">
  <sheetPr>
    <pageSetUpPr fitToPage="1"/>
  </sheetPr>
  <dimension ref="A1:H23"/>
  <sheetViews>
    <sheetView zoomScaleNormal="100" zoomScaleSheetLayoutView="100" workbookViewId="0">
      <selection activeCell="B5" sqref="B5:E6"/>
    </sheetView>
  </sheetViews>
  <sheetFormatPr defaultColWidth="9.28515625" defaultRowHeight="15"/>
  <cols>
    <col min="1" max="1" width="55.42578125" style="8" customWidth="1"/>
    <col min="2" max="5" width="15.28515625" style="8" customWidth="1"/>
    <col min="6" max="6" width="17" style="8" customWidth="1"/>
    <col min="7" max="7" width="2.42578125" style="8" customWidth="1"/>
    <col min="8" max="16384" width="9.28515625" style="8"/>
  </cols>
  <sheetData>
    <row r="1" spans="1:8" ht="20.25" customHeight="1">
      <c r="A1" s="522" t="s">
        <v>261</v>
      </c>
      <c r="B1" s="522"/>
      <c r="C1" s="522"/>
      <c r="D1" s="522"/>
      <c r="E1" s="522"/>
      <c r="F1" s="8">
        <f>+'Section A'!B2</f>
        <v>0</v>
      </c>
    </row>
    <row r="2" spans="1:8" ht="30" customHeight="1">
      <c r="A2" s="523" t="s">
        <v>402</v>
      </c>
      <c r="B2" s="523"/>
      <c r="C2" s="523"/>
      <c r="D2" s="523"/>
      <c r="E2" s="523"/>
      <c r="F2" s="523"/>
    </row>
    <row r="3" spans="1:8">
      <c r="A3" s="13"/>
      <c r="B3" s="13"/>
      <c r="C3" s="13"/>
      <c r="D3" s="13"/>
      <c r="E3" s="13"/>
      <c r="F3" s="13"/>
    </row>
    <row r="4" spans="1:8">
      <c r="A4" s="187" t="s">
        <v>366</v>
      </c>
      <c r="B4" s="187" t="s">
        <v>308</v>
      </c>
      <c r="C4" s="187" t="s">
        <v>307</v>
      </c>
      <c r="D4" s="187" t="s">
        <v>326</v>
      </c>
      <c r="E4" s="187" t="s">
        <v>268</v>
      </c>
      <c r="F4" s="187" t="s">
        <v>403</v>
      </c>
      <c r="H4" s="111" t="s">
        <v>270</v>
      </c>
    </row>
    <row r="5" spans="1:8" s="83" customFormat="1">
      <c r="A5" s="301" t="s">
        <v>404</v>
      </c>
      <c r="B5" s="81"/>
      <c r="C5" s="81"/>
      <c r="D5" s="98"/>
      <c r="E5" s="81"/>
      <c r="F5" s="82">
        <f t="shared" ref="F5:F7" si="0">ROUND(+B5*D5*E5,2)</f>
        <v>0</v>
      </c>
      <c r="H5"/>
    </row>
    <row r="6" spans="1:8" s="83" customFormat="1">
      <c r="A6" s="302" t="s">
        <v>405</v>
      </c>
      <c r="B6" s="81"/>
      <c r="C6" s="81"/>
      <c r="D6" s="98"/>
      <c r="E6" s="81"/>
      <c r="F6" s="82">
        <f t="shared" si="0"/>
        <v>0</v>
      </c>
      <c r="H6"/>
    </row>
    <row r="7" spans="1:8" s="83" customFormat="1">
      <c r="A7" s="191"/>
      <c r="B7" s="81"/>
      <c r="C7" s="81"/>
      <c r="D7" s="98"/>
      <c r="E7" s="81"/>
      <c r="F7" s="82">
        <f t="shared" si="0"/>
        <v>0</v>
      </c>
      <c r="H7"/>
    </row>
    <row r="8" spans="1:8" s="83" customFormat="1">
      <c r="A8" s="191"/>
      <c r="B8" s="81"/>
      <c r="C8" s="81"/>
      <c r="D8" s="98"/>
      <c r="E8" s="81"/>
      <c r="F8" s="106">
        <f>ROUND(+B8*D8*E8,2)</f>
        <v>0</v>
      </c>
      <c r="H8"/>
    </row>
    <row r="9" spans="1:8" s="83" customFormat="1">
      <c r="A9" s="191"/>
      <c r="B9" s="71"/>
      <c r="C9" s="71"/>
      <c r="D9" s="107"/>
      <c r="E9" s="162" t="s">
        <v>271</v>
      </c>
      <c r="F9" s="163">
        <f>ROUND(SUM(F5:F8),2)</f>
        <v>0</v>
      </c>
      <c r="H9" s="95" t="s">
        <v>368</v>
      </c>
    </row>
    <row r="10" spans="1:8" s="83" customFormat="1">
      <c r="A10" s="191"/>
      <c r="B10" s="71"/>
      <c r="C10" s="71"/>
      <c r="D10" s="107"/>
      <c r="E10" s="71"/>
      <c r="F10" s="160"/>
    </row>
    <row r="11" spans="1:8" s="83" customFormat="1" hidden="1">
      <c r="A11" s="368" t="s">
        <v>361</v>
      </c>
      <c r="B11" s="207"/>
      <c r="C11" s="207"/>
      <c r="D11" s="208"/>
      <c r="E11" s="207"/>
      <c r="F11" s="193">
        <f>ROUND(+B11*D11*E11,2)</f>
        <v>0</v>
      </c>
    </row>
    <row r="12" spans="1:8" s="83" customFormat="1" hidden="1">
      <c r="A12" s="368" t="s">
        <v>361</v>
      </c>
      <c r="B12" s="207"/>
      <c r="C12" s="207"/>
      <c r="D12" s="208"/>
      <c r="E12" s="207"/>
      <c r="F12" s="204">
        <f>ROUND(+B12*D12*E12,2)</f>
        <v>0</v>
      </c>
    </row>
    <row r="13" spans="1:8" s="83" customFormat="1" hidden="1">
      <c r="A13" s="368"/>
      <c r="B13" s="225"/>
      <c r="C13" s="225"/>
      <c r="D13" s="192"/>
      <c r="E13" s="192" t="s">
        <v>274</v>
      </c>
      <c r="F13" s="193">
        <f>ROUND(SUM(F10:F12),2)</f>
        <v>0</v>
      </c>
      <c r="H13" s="95" t="s">
        <v>368</v>
      </c>
    </row>
    <row r="14" spans="1:8">
      <c r="F14" s="70"/>
    </row>
    <row r="15" spans="1:8">
      <c r="C15" s="571" t="s">
        <v>406</v>
      </c>
      <c r="D15" s="571"/>
      <c r="E15" s="571"/>
      <c r="F15" s="63">
        <f>+F13+F9</f>
        <v>0</v>
      </c>
      <c r="H15" s="110" t="s">
        <v>276</v>
      </c>
    </row>
    <row r="16" spans="1:8" s="83" customFormat="1">
      <c r="A16" s="185"/>
      <c r="B16" s="71"/>
      <c r="C16" s="71"/>
      <c r="D16" s="71"/>
      <c r="E16" s="71"/>
      <c r="F16" s="104"/>
    </row>
    <row r="17" spans="1:8" s="83" customFormat="1">
      <c r="A17" s="300" t="s">
        <v>407</v>
      </c>
      <c r="B17" s="89"/>
      <c r="C17" s="89"/>
      <c r="D17" s="89"/>
      <c r="E17" s="89"/>
      <c r="F17" s="90"/>
      <c r="H17" s="111" t="s">
        <v>278</v>
      </c>
    </row>
    <row r="18" spans="1:8" s="83" customFormat="1" ht="222" customHeight="1">
      <c r="A18" s="575" t="s">
        <v>408</v>
      </c>
      <c r="B18" s="576"/>
      <c r="C18" s="576"/>
      <c r="D18" s="576"/>
      <c r="E18" s="576"/>
      <c r="F18" s="577"/>
      <c r="H18"/>
    </row>
    <row r="19" spans="1:8">
      <c r="H19"/>
    </row>
    <row r="20" spans="1:8" s="83" customFormat="1" hidden="1">
      <c r="A20" s="194" t="s">
        <v>409</v>
      </c>
      <c r="B20" s="196"/>
      <c r="C20" s="196"/>
      <c r="D20" s="196"/>
      <c r="E20" s="196"/>
      <c r="F20" s="197"/>
      <c r="H20" s="111" t="s">
        <v>278</v>
      </c>
    </row>
    <row r="21" spans="1:8" s="83" customFormat="1" ht="45" hidden="1" customHeight="1">
      <c r="A21" s="563"/>
      <c r="B21" s="564"/>
      <c r="C21" s="564"/>
      <c r="D21" s="564"/>
      <c r="E21" s="564"/>
      <c r="F21" s="565"/>
    </row>
    <row r="23" spans="1:8">
      <c r="D23" s="23"/>
    </row>
  </sheetData>
  <sheetProtection algorithmName="SHA-512" hashValue="mu/wruwFqfG1sAOrtTcucn3lU5NdBDaNu7TbXiGbho02vyCGE2Ct/vfcLwyxfMg9KTvBNVVtbW7NXgsekawtiA==" saltValue="dUIx0otDsDvY5MtFthiHlw==" spinCount="100000" sheet="1" formatCells="0" insertRows="0" deleteRows="0" sort="0"/>
  <mergeCells count="5">
    <mergeCell ref="A1:E1"/>
    <mergeCell ref="A2:F2"/>
    <mergeCell ref="C15:E15"/>
    <mergeCell ref="A18:F18"/>
    <mergeCell ref="A21:F21"/>
  </mergeCells>
  <printOptions horizontalCentered="1"/>
  <pageMargins left="0.25" right="0.25" top="0.25" bottom="0.25" header="0.3" footer="0.3"/>
  <pageSetup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CB021-8CA2-4E6F-A500-5779A3046A2B}">
  <sheetPr>
    <pageSetUpPr fitToPage="1"/>
  </sheetPr>
  <dimension ref="A1:H25"/>
  <sheetViews>
    <sheetView zoomScaleNormal="100" zoomScaleSheetLayoutView="100" workbookViewId="0">
      <selection activeCell="B7" sqref="B7:E7"/>
    </sheetView>
  </sheetViews>
  <sheetFormatPr defaultColWidth="9.28515625" defaultRowHeight="15"/>
  <cols>
    <col min="1" max="1" width="55.42578125" style="8" customWidth="1"/>
    <col min="2" max="5" width="15.28515625" style="8" customWidth="1"/>
    <col min="6" max="6" width="17" style="8" customWidth="1"/>
    <col min="7" max="7" width="2.42578125" style="8" customWidth="1"/>
    <col min="8" max="16384" width="9.28515625" style="8"/>
  </cols>
  <sheetData>
    <row r="1" spans="1:8" ht="20.25" customHeight="1">
      <c r="A1" s="522" t="s">
        <v>261</v>
      </c>
      <c r="B1" s="522"/>
      <c r="C1" s="522"/>
      <c r="D1" s="522"/>
      <c r="E1" s="522"/>
      <c r="F1" s="8">
        <f>+'Section A'!B2</f>
        <v>0</v>
      </c>
    </row>
    <row r="2" spans="1:8" ht="45" customHeight="1">
      <c r="A2" s="523" t="s">
        <v>410</v>
      </c>
      <c r="B2" s="523"/>
      <c r="C2" s="523"/>
      <c r="D2" s="523"/>
      <c r="E2" s="523"/>
      <c r="F2" s="523"/>
    </row>
    <row r="3" spans="1:8">
      <c r="A3" s="13"/>
      <c r="B3" s="13"/>
      <c r="C3" s="13"/>
      <c r="D3" s="13"/>
      <c r="E3" s="13"/>
      <c r="F3" s="13"/>
    </row>
    <row r="4" spans="1:8" ht="25.5">
      <c r="A4" s="187" t="s">
        <v>366</v>
      </c>
      <c r="B4" s="187" t="s">
        <v>308</v>
      </c>
      <c r="C4" s="187" t="s">
        <v>307</v>
      </c>
      <c r="D4" s="187" t="s">
        <v>326</v>
      </c>
      <c r="E4" s="187" t="s">
        <v>268</v>
      </c>
      <c r="F4" s="299" t="s">
        <v>411</v>
      </c>
      <c r="H4" s="111" t="s">
        <v>270</v>
      </c>
    </row>
    <row r="5" spans="1:8" s="83" customFormat="1">
      <c r="A5" s="301" t="s">
        <v>412</v>
      </c>
      <c r="B5" s="81"/>
      <c r="C5" s="81"/>
      <c r="D5" s="98"/>
      <c r="E5" s="81"/>
      <c r="F5" s="82">
        <f t="shared" ref="F5:F9" si="0">ROUND(+B5*D5*E5,2)</f>
        <v>0</v>
      </c>
      <c r="H5"/>
    </row>
    <row r="6" spans="1:8" s="83" customFormat="1">
      <c r="A6" s="302" t="s">
        <v>147</v>
      </c>
      <c r="B6" s="81"/>
      <c r="C6" s="81"/>
      <c r="D6" s="98"/>
      <c r="E6" s="81"/>
      <c r="F6" s="82">
        <f t="shared" si="0"/>
        <v>0</v>
      </c>
      <c r="H6"/>
    </row>
    <row r="7" spans="1:8" s="83" customFormat="1">
      <c r="A7" s="302" t="s">
        <v>413</v>
      </c>
      <c r="B7" s="81"/>
      <c r="C7" s="81"/>
      <c r="D7" s="98"/>
      <c r="E7" s="81"/>
      <c r="F7" s="82">
        <f t="shared" ref="F7" si="1">ROUND(+B7*D7*E7,2)</f>
        <v>0</v>
      </c>
      <c r="H7"/>
    </row>
    <row r="8" spans="1:8" s="83" customFormat="1">
      <c r="A8" s="302" t="s">
        <v>149</v>
      </c>
      <c r="B8" s="81"/>
      <c r="C8" s="81"/>
      <c r="D8" s="98"/>
      <c r="E8" s="81"/>
      <c r="F8" s="82">
        <f t="shared" si="0"/>
        <v>0</v>
      </c>
      <c r="H8"/>
    </row>
    <row r="9" spans="1:8" s="83" customFormat="1">
      <c r="A9" s="302" t="s">
        <v>414</v>
      </c>
      <c r="B9" s="81"/>
      <c r="C9" s="81"/>
      <c r="D9" s="98"/>
      <c r="E9" s="81"/>
      <c r="F9" s="82">
        <f t="shared" si="0"/>
        <v>0</v>
      </c>
      <c r="H9"/>
    </row>
    <row r="10" spans="1:8" s="83" customFormat="1">
      <c r="A10" s="302"/>
      <c r="B10" s="81"/>
      <c r="C10" s="81"/>
      <c r="D10" s="98"/>
      <c r="E10" s="81"/>
      <c r="F10" s="106">
        <f>ROUND(+B10*D10*E10,2)</f>
        <v>0</v>
      </c>
      <c r="H10"/>
    </row>
    <row r="11" spans="1:8" s="83" customFormat="1">
      <c r="A11" s="191"/>
      <c r="B11" s="71"/>
      <c r="C11" s="71"/>
      <c r="D11" s="107"/>
      <c r="E11" s="162" t="s">
        <v>271</v>
      </c>
      <c r="F11" s="163">
        <f>ROUND(SUM(F5:F10),2)</f>
        <v>0</v>
      </c>
      <c r="H11" s="95" t="s">
        <v>368</v>
      </c>
    </row>
    <row r="12" spans="1:8" s="83" customFormat="1">
      <c r="A12" s="191"/>
      <c r="B12" s="71"/>
      <c r="C12" s="71"/>
      <c r="D12" s="107"/>
      <c r="E12" s="71"/>
      <c r="F12" s="160"/>
    </row>
    <row r="13" spans="1:8" s="83" customFormat="1" hidden="1">
      <c r="A13" s="368" t="s">
        <v>361</v>
      </c>
      <c r="B13" s="207"/>
      <c r="C13" s="207"/>
      <c r="D13" s="208"/>
      <c r="E13" s="207"/>
      <c r="F13" s="193">
        <f>ROUND(+B13*D13*E13,2)</f>
        <v>0</v>
      </c>
    </row>
    <row r="14" spans="1:8" s="83" customFormat="1" hidden="1">
      <c r="A14" s="368" t="s">
        <v>361</v>
      </c>
      <c r="B14" s="207"/>
      <c r="C14" s="207"/>
      <c r="D14" s="208"/>
      <c r="E14" s="207"/>
      <c r="F14" s="204">
        <f>ROUND(+B14*D14*E14,2)</f>
        <v>0</v>
      </c>
    </row>
    <row r="15" spans="1:8" s="83" customFormat="1" hidden="1">
      <c r="A15" s="368"/>
      <c r="B15" s="225"/>
      <c r="C15" s="225"/>
      <c r="D15" s="192"/>
      <c r="E15" s="192" t="s">
        <v>274</v>
      </c>
      <c r="F15" s="193">
        <f>ROUND(SUM(F12:F14),2)</f>
        <v>0</v>
      </c>
      <c r="H15" s="95" t="s">
        <v>368</v>
      </c>
    </row>
    <row r="16" spans="1:8">
      <c r="F16" s="70"/>
    </row>
    <row r="17" spans="1:8">
      <c r="C17" s="276"/>
      <c r="D17" s="276"/>
      <c r="E17" s="370" t="s">
        <v>415</v>
      </c>
      <c r="F17" s="63">
        <f>+F15+F11</f>
        <v>0</v>
      </c>
      <c r="H17" s="110" t="s">
        <v>276</v>
      </c>
    </row>
    <row r="18" spans="1:8" s="83" customFormat="1">
      <c r="A18" s="185"/>
      <c r="B18" s="71"/>
      <c r="C18" s="71"/>
      <c r="D18" s="71"/>
      <c r="E18" s="71"/>
      <c r="F18" s="104"/>
    </row>
    <row r="19" spans="1:8" s="83" customFormat="1">
      <c r="A19" s="300" t="s">
        <v>416</v>
      </c>
      <c r="B19" s="89"/>
      <c r="C19" s="89"/>
      <c r="D19" s="89"/>
      <c r="E19" s="89"/>
      <c r="F19" s="90"/>
      <c r="H19" s="111" t="s">
        <v>278</v>
      </c>
    </row>
    <row r="20" spans="1:8" s="83" customFormat="1" ht="178.15" customHeight="1">
      <c r="A20" s="575" t="s">
        <v>417</v>
      </c>
      <c r="B20" s="576"/>
      <c r="C20" s="576"/>
      <c r="D20" s="576"/>
      <c r="E20" s="576"/>
      <c r="F20" s="577"/>
      <c r="H20"/>
    </row>
    <row r="21" spans="1:8">
      <c r="H21"/>
    </row>
    <row r="22" spans="1:8" s="83" customFormat="1" hidden="1">
      <c r="A22" s="194" t="s">
        <v>409</v>
      </c>
      <c r="B22" s="196"/>
      <c r="C22" s="196"/>
      <c r="D22" s="196"/>
      <c r="E22" s="196"/>
      <c r="F22" s="197"/>
      <c r="H22" s="111" t="s">
        <v>278</v>
      </c>
    </row>
    <row r="23" spans="1:8" s="83" customFormat="1" ht="45" hidden="1" customHeight="1">
      <c r="A23" s="563"/>
      <c r="B23" s="564"/>
      <c r="C23" s="564"/>
      <c r="D23" s="564"/>
      <c r="E23" s="564"/>
      <c r="F23" s="565"/>
    </row>
    <row r="25" spans="1:8">
      <c r="D25" s="23"/>
    </row>
  </sheetData>
  <sheetProtection algorithmName="SHA-512" hashValue="nvntPQcKgyNBlTKxyKHes5nsYcWgAx6WEUykcIO2CJi1y7gOxoq0tnN4wMPoKuXs8bvqjFSnUfl4l/fV1ar/rA==" saltValue="wECoWVg2BApkIckB3HblxQ==" spinCount="100000" sheet="1" formatCells="0" insertRows="0" deleteRows="0" sort="0"/>
  <mergeCells count="4">
    <mergeCell ref="A1:E1"/>
    <mergeCell ref="A2:F2"/>
    <mergeCell ref="A20:F20"/>
    <mergeCell ref="A23:F23"/>
  </mergeCells>
  <printOptions horizontalCentered="1"/>
  <pageMargins left="0.25" right="0.25" top="0.25" bottom="0.25" header="0.3" footer="0.3"/>
  <pageSetup fitToHeight="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D2D18-796F-4A9C-B0D6-A1EE6DFA6EEF}">
  <sheetPr>
    <pageSetUpPr fitToPage="1"/>
  </sheetPr>
  <dimension ref="A1:H23"/>
  <sheetViews>
    <sheetView zoomScaleNormal="100" zoomScaleSheetLayoutView="100" workbookViewId="0">
      <selection activeCell="B5" sqref="B5:E5"/>
    </sheetView>
  </sheetViews>
  <sheetFormatPr defaultColWidth="9.28515625" defaultRowHeight="15"/>
  <cols>
    <col min="1" max="1" width="55.42578125" style="8" customWidth="1"/>
    <col min="2" max="5" width="15.28515625" style="8" customWidth="1"/>
    <col min="6" max="6" width="17" style="8" customWidth="1"/>
    <col min="7" max="7" width="2.42578125" style="8" customWidth="1"/>
    <col min="8" max="16384" width="9.28515625" style="8"/>
  </cols>
  <sheetData>
    <row r="1" spans="1:8" ht="20.25" customHeight="1">
      <c r="A1" s="522" t="s">
        <v>261</v>
      </c>
      <c r="B1" s="522"/>
      <c r="C1" s="522"/>
      <c r="D1" s="522"/>
      <c r="E1" s="522"/>
      <c r="F1" s="8">
        <f>+'Section A'!B2</f>
        <v>0</v>
      </c>
    </row>
    <row r="2" spans="1:8" ht="30" customHeight="1">
      <c r="A2" s="523" t="s">
        <v>418</v>
      </c>
      <c r="B2" s="523"/>
      <c r="C2" s="523"/>
      <c r="D2" s="523"/>
      <c r="E2" s="523"/>
      <c r="F2" s="523"/>
    </row>
    <row r="3" spans="1:8">
      <c r="A3" s="13"/>
      <c r="B3" s="13"/>
      <c r="C3" s="13"/>
      <c r="D3" s="13"/>
      <c r="E3" s="13"/>
      <c r="F3" s="13"/>
    </row>
    <row r="4" spans="1:8">
      <c r="A4" s="187" t="s">
        <v>366</v>
      </c>
      <c r="B4" s="187" t="s">
        <v>308</v>
      </c>
      <c r="C4" s="187" t="s">
        <v>307</v>
      </c>
      <c r="D4" s="187" t="s">
        <v>326</v>
      </c>
      <c r="E4" s="187" t="s">
        <v>268</v>
      </c>
      <c r="F4" s="298" t="s">
        <v>419</v>
      </c>
      <c r="H4" s="111" t="s">
        <v>270</v>
      </c>
    </row>
    <row r="5" spans="1:8" s="83" customFormat="1">
      <c r="A5" s="183"/>
      <c r="B5" s="81"/>
      <c r="C5" s="81"/>
      <c r="D5" s="98"/>
      <c r="E5" s="81"/>
      <c r="F5" s="82">
        <f t="shared" ref="F5:F7" si="0">ROUND(+B5*D5*E5,2)</f>
        <v>0</v>
      </c>
      <c r="H5"/>
    </row>
    <row r="6" spans="1:8" s="83" customFormat="1">
      <c r="A6" s="191"/>
      <c r="B6" s="81"/>
      <c r="C6" s="81"/>
      <c r="D6" s="98"/>
      <c r="E6" s="81"/>
      <c r="F6" s="82">
        <f t="shared" si="0"/>
        <v>0</v>
      </c>
      <c r="H6"/>
    </row>
    <row r="7" spans="1:8" s="83" customFormat="1">
      <c r="A7" s="191"/>
      <c r="B7" s="81"/>
      <c r="C7" s="81"/>
      <c r="D7" s="98"/>
      <c r="E7" s="81"/>
      <c r="F7" s="82">
        <f t="shared" si="0"/>
        <v>0</v>
      </c>
      <c r="H7"/>
    </row>
    <row r="8" spans="1:8" s="83" customFormat="1">
      <c r="A8" s="191"/>
      <c r="B8" s="81"/>
      <c r="C8" s="81"/>
      <c r="D8" s="98"/>
      <c r="E8" s="81"/>
      <c r="F8" s="106">
        <f>ROUND(+B8*D8*E8,2)</f>
        <v>0</v>
      </c>
      <c r="H8"/>
    </row>
    <row r="9" spans="1:8" s="83" customFormat="1">
      <c r="A9" s="191"/>
      <c r="B9" s="71"/>
      <c r="C9" s="71"/>
      <c r="D9" s="107"/>
      <c r="E9" s="162" t="s">
        <v>271</v>
      </c>
      <c r="F9" s="163">
        <f>ROUND(SUM(F5:F8),2)</f>
        <v>0</v>
      </c>
      <c r="H9" s="95" t="s">
        <v>368</v>
      </c>
    </row>
    <row r="10" spans="1:8" s="83" customFormat="1">
      <c r="A10" s="191"/>
      <c r="B10" s="71"/>
      <c r="C10" s="71"/>
      <c r="D10" s="107"/>
      <c r="E10" s="71"/>
      <c r="F10" s="160"/>
    </row>
    <row r="11" spans="1:8" s="83" customFormat="1" hidden="1">
      <c r="A11" s="368" t="s">
        <v>361</v>
      </c>
      <c r="B11" s="207"/>
      <c r="C11" s="207"/>
      <c r="D11" s="208"/>
      <c r="E11" s="207"/>
      <c r="F11" s="193">
        <f>ROUND(+B11*D11*E11,2)</f>
        <v>0</v>
      </c>
    </row>
    <row r="12" spans="1:8" s="83" customFormat="1" hidden="1">
      <c r="A12" s="368" t="s">
        <v>361</v>
      </c>
      <c r="B12" s="207"/>
      <c r="C12" s="207"/>
      <c r="D12" s="208"/>
      <c r="E12" s="207"/>
      <c r="F12" s="204">
        <f>ROUND(+B12*D12*E12,2)</f>
        <v>0</v>
      </c>
    </row>
    <row r="13" spans="1:8" s="83" customFormat="1" hidden="1">
      <c r="A13" s="368"/>
      <c r="B13" s="225"/>
      <c r="C13" s="225"/>
      <c r="D13" s="192"/>
      <c r="E13" s="192" t="s">
        <v>274</v>
      </c>
      <c r="F13" s="193">
        <f>ROUND(SUM(F10:F12),2)</f>
        <v>0</v>
      </c>
      <c r="H13" s="95" t="s">
        <v>368</v>
      </c>
    </row>
    <row r="14" spans="1:8">
      <c r="F14" s="70"/>
    </row>
    <row r="15" spans="1:8">
      <c r="C15" s="571" t="s">
        <v>420</v>
      </c>
      <c r="D15" s="571"/>
      <c r="E15" s="571"/>
      <c r="F15" s="63">
        <f>+F13+F9</f>
        <v>0</v>
      </c>
      <c r="H15" s="110" t="s">
        <v>276</v>
      </c>
    </row>
    <row r="16" spans="1:8" s="83" customFormat="1">
      <c r="A16" s="185"/>
      <c r="B16" s="71"/>
      <c r="C16" s="71"/>
      <c r="D16" s="71"/>
      <c r="E16" s="71"/>
      <c r="F16" s="104"/>
    </row>
    <row r="17" spans="1:8" s="83" customFormat="1">
      <c r="A17" s="300" t="s">
        <v>421</v>
      </c>
      <c r="B17" s="89"/>
      <c r="C17" s="89"/>
      <c r="D17" s="89"/>
      <c r="E17" s="89"/>
      <c r="F17" s="90"/>
      <c r="H17" s="111" t="s">
        <v>278</v>
      </c>
    </row>
    <row r="18" spans="1:8" s="83" customFormat="1" ht="214.15" customHeight="1">
      <c r="A18" s="575" t="s">
        <v>422</v>
      </c>
      <c r="B18" s="576"/>
      <c r="C18" s="576"/>
      <c r="D18" s="576"/>
      <c r="E18" s="576"/>
      <c r="F18" s="577"/>
      <c r="H18"/>
    </row>
    <row r="19" spans="1:8">
      <c r="H19"/>
    </row>
    <row r="20" spans="1:8" s="83" customFormat="1" hidden="1">
      <c r="A20" s="194" t="s">
        <v>409</v>
      </c>
      <c r="B20" s="196"/>
      <c r="C20" s="196"/>
      <c r="D20" s="196"/>
      <c r="E20" s="196"/>
      <c r="F20" s="197"/>
      <c r="H20" s="111" t="s">
        <v>278</v>
      </c>
    </row>
    <row r="21" spans="1:8" s="83" customFormat="1" ht="45" hidden="1" customHeight="1">
      <c r="A21" s="563"/>
      <c r="B21" s="564"/>
      <c r="C21" s="564"/>
      <c r="D21" s="564"/>
      <c r="E21" s="564"/>
      <c r="F21" s="565"/>
    </row>
    <row r="23" spans="1:8">
      <c r="D23" s="23"/>
    </row>
  </sheetData>
  <sheetProtection algorithmName="SHA-512" hashValue="CGt9srcVyDTC0XxxGswEzkiGzOovtYU1PXJG13NoY42dVHKUcubFCam+VD5w/Rt+FjjdsEYlVlwhrQrxiiQZ+A==" saltValue="T8It0/NDzQCVdjsFwaQx5g==" spinCount="100000" sheet="1" formatCells="0" insertRows="0" deleteRows="0" sort="0"/>
  <mergeCells count="5">
    <mergeCell ref="A1:E1"/>
    <mergeCell ref="A2:F2"/>
    <mergeCell ref="C15:E15"/>
    <mergeCell ref="A18:F18"/>
    <mergeCell ref="A21:F21"/>
  </mergeCells>
  <printOptions horizontalCentered="1"/>
  <pageMargins left="0.25" right="0.25" top="0.25" bottom="0.25" header="0.3" footer="0.3"/>
  <pageSetup fitToHeight="0"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42FD0-874B-4968-9B4B-B16FDEBDF79C}">
  <sheetPr>
    <pageSetUpPr fitToPage="1"/>
  </sheetPr>
  <dimension ref="A1:H23"/>
  <sheetViews>
    <sheetView zoomScaleNormal="100" zoomScaleSheetLayoutView="100" workbookViewId="0">
      <selection activeCell="B5" sqref="B5:E5"/>
    </sheetView>
  </sheetViews>
  <sheetFormatPr defaultColWidth="9.28515625" defaultRowHeight="15"/>
  <cols>
    <col min="1" max="1" width="55.42578125" style="8" customWidth="1"/>
    <col min="2" max="5" width="15.28515625" style="8" customWidth="1"/>
    <col min="6" max="6" width="17" style="8" customWidth="1"/>
    <col min="7" max="7" width="2.42578125" style="8" customWidth="1"/>
    <col min="8" max="16384" width="9.28515625" style="8"/>
  </cols>
  <sheetData>
    <row r="1" spans="1:8" ht="20.25" customHeight="1">
      <c r="A1" s="522" t="s">
        <v>261</v>
      </c>
      <c r="B1" s="522"/>
      <c r="C1" s="522"/>
      <c r="D1" s="522"/>
      <c r="E1" s="522"/>
      <c r="F1" s="8">
        <f>+'Section A'!B2</f>
        <v>0</v>
      </c>
    </row>
    <row r="2" spans="1:8" ht="55.5" customHeight="1">
      <c r="A2" s="523" t="s">
        <v>423</v>
      </c>
      <c r="B2" s="523"/>
      <c r="C2" s="523"/>
      <c r="D2" s="523"/>
      <c r="E2" s="523"/>
      <c r="F2" s="523"/>
    </row>
    <row r="3" spans="1:8">
      <c r="A3" s="13"/>
      <c r="B3" s="13"/>
      <c r="C3" s="13"/>
      <c r="D3" s="13"/>
      <c r="E3" s="13"/>
      <c r="F3" s="13"/>
    </row>
    <row r="4" spans="1:8" ht="25.5">
      <c r="A4" s="187" t="s">
        <v>366</v>
      </c>
      <c r="B4" s="187" t="s">
        <v>308</v>
      </c>
      <c r="C4" s="187" t="s">
        <v>307</v>
      </c>
      <c r="D4" s="187" t="s">
        <v>326</v>
      </c>
      <c r="E4" s="187" t="s">
        <v>268</v>
      </c>
      <c r="F4" s="299" t="s">
        <v>424</v>
      </c>
      <c r="H4" s="111" t="s">
        <v>270</v>
      </c>
    </row>
    <row r="5" spans="1:8" s="83" customFormat="1">
      <c r="A5" s="183"/>
      <c r="B5" s="81"/>
      <c r="C5" s="81"/>
      <c r="D5" s="98"/>
      <c r="E5" s="81"/>
      <c r="F5" s="82">
        <f t="shared" ref="F5:F7" si="0">ROUND(+B5*D5*E5,2)</f>
        <v>0</v>
      </c>
      <c r="H5"/>
    </row>
    <row r="6" spans="1:8" s="83" customFormat="1">
      <c r="A6" s="191"/>
      <c r="B6" s="81"/>
      <c r="C6" s="81"/>
      <c r="D6" s="98"/>
      <c r="E6" s="81"/>
      <c r="F6" s="82">
        <f t="shared" si="0"/>
        <v>0</v>
      </c>
      <c r="H6"/>
    </row>
    <row r="7" spans="1:8" s="83" customFormat="1">
      <c r="A7" s="191"/>
      <c r="B7" s="81"/>
      <c r="C7" s="81"/>
      <c r="D7" s="98"/>
      <c r="E7" s="81"/>
      <c r="F7" s="82">
        <f t="shared" si="0"/>
        <v>0</v>
      </c>
      <c r="H7"/>
    </row>
    <row r="8" spans="1:8" s="83" customFormat="1">
      <c r="A8" s="191"/>
      <c r="B8" s="81"/>
      <c r="C8" s="81"/>
      <c r="D8" s="98"/>
      <c r="E8" s="81"/>
      <c r="F8" s="106">
        <f>ROUND(+B8*D8*E8,2)</f>
        <v>0</v>
      </c>
      <c r="H8"/>
    </row>
    <row r="9" spans="1:8" s="83" customFormat="1">
      <c r="A9" s="191"/>
      <c r="B9" s="71"/>
      <c r="C9" s="71"/>
      <c r="D9" s="107"/>
      <c r="E9" s="162" t="s">
        <v>271</v>
      </c>
      <c r="F9" s="163">
        <f>ROUND(SUM(F5:F8),2)</f>
        <v>0</v>
      </c>
      <c r="H9" s="95" t="s">
        <v>368</v>
      </c>
    </row>
    <row r="10" spans="1:8" s="83" customFormat="1">
      <c r="A10" s="191"/>
      <c r="B10" s="71"/>
      <c r="C10" s="71"/>
      <c r="D10" s="107"/>
      <c r="E10" s="71"/>
      <c r="F10" s="160"/>
    </row>
    <row r="11" spans="1:8" s="83" customFormat="1" hidden="1">
      <c r="A11" s="368" t="s">
        <v>361</v>
      </c>
      <c r="B11" s="207"/>
      <c r="C11" s="207"/>
      <c r="D11" s="208"/>
      <c r="E11" s="207"/>
      <c r="F11" s="193">
        <f>ROUND(+B11*D11*E11,2)</f>
        <v>0</v>
      </c>
    </row>
    <row r="12" spans="1:8" s="83" customFormat="1" hidden="1">
      <c r="A12" s="368" t="s">
        <v>361</v>
      </c>
      <c r="B12" s="207"/>
      <c r="C12" s="207"/>
      <c r="D12" s="208"/>
      <c r="E12" s="207"/>
      <c r="F12" s="204">
        <f>ROUND(+B12*D12*E12,2)</f>
        <v>0</v>
      </c>
    </row>
    <row r="13" spans="1:8" s="83" customFormat="1" hidden="1">
      <c r="A13" s="368"/>
      <c r="B13" s="225"/>
      <c r="C13" s="225"/>
      <c r="D13" s="192"/>
      <c r="E13" s="192" t="s">
        <v>274</v>
      </c>
      <c r="F13" s="193">
        <f>ROUND(SUM(F10:F12),2)</f>
        <v>0</v>
      </c>
      <c r="H13" s="95" t="s">
        <v>368</v>
      </c>
    </row>
    <row r="14" spans="1:8">
      <c r="F14" s="70"/>
    </row>
    <row r="15" spans="1:8">
      <c r="C15" s="370"/>
      <c r="D15" s="370"/>
      <c r="E15" s="370" t="s">
        <v>425</v>
      </c>
      <c r="F15" s="63">
        <f>+F13+F9</f>
        <v>0</v>
      </c>
      <c r="H15" s="110" t="s">
        <v>276</v>
      </c>
    </row>
    <row r="16" spans="1:8" s="83" customFormat="1">
      <c r="A16" s="185"/>
      <c r="B16" s="71"/>
      <c r="C16" s="71"/>
      <c r="D16" s="71"/>
      <c r="E16" s="71"/>
      <c r="F16" s="104"/>
    </row>
    <row r="17" spans="1:8" s="83" customFormat="1">
      <c r="A17" s="300" t="s">
        <v>426</v>
      </c>
      <c r="B17" s="89"/>
      <c r="C17" s="89"/>
      <c r="D17" s="89"/>
      <c r="E17" s="89"/>
      <c r="F17" s="90"/>
      <c r="H17" s="111" t="s">
        <v>278</v>
      </c>
    </row>
    <row r="18" spans="1:8" s="83" customFormat="1" ht="158.1" customHeight="1">
      <c r="A18" s="575" t="s">
        <v>427</v>
      </c>
      <c r="B18" s="576"/>
      <c r="C18" s="576"/>
      <c r="D18" s="576"/>
      <c r="E18" s="576"/>
      <c r="F18" s="577"/>
      <c r="H18"/>
    </row>
    <row r="19" spans="1:8">
      <c r="H19"/>
    </row>
    <row r="20" spans="1:8" s="83" customFormat="1" hidden="1">
      <c r="A20" s="194" t="s">
        <v>409</v>
      </c>
      <c r="B20" s="196"/>
      <c r="C20" s="196"/>
      <c r="D20" s="196"/>
      <c r="E20" s="196"/>
      <c r="F20" s="197"/>
      <c r="H20" s="111" t="s">
        <v>278</v>
      </c>
    </row>
    <row r="21" spans="1:8" s="83" customFormat="1" ht="45" hidden="1" customHeight="1">
      <c r="A21" s="563"/>
      <c r="B21" s="564"/>
      <c r="C21" s="564"/>
      <c r="D21" s="564"/>
      <c r="E21" s="564"/>
      <c r="F21" s="565"/>
    </row>
    <row r="23" spans="1:8">
      <c r="D23" s="23"/>
    </row>
  </sheetData>
  <sheetProtection algorithmName="SHA-512" hashValue="5CzFAC2bgAxHOVKeCjyUd+SMYzZiG/EsjWnAXBZjHmswezkJwDEACL6XbMN+R0JbLsXrujfqggkhDmIJIsT7/Q==" saltValue="a3Rwn0YYOlyzbjYHuKUmrw==" spinCount="100000" sheet="1" formatCells="0" insertRows="0" deleteRows="0" sort="0"/>
  <mergeCells count="4">
    <mergeCell ref="A1:E1"/>
    <mergeCell ref="A2:F2"/>
    <mergeCell ref="A18:F18"/>
    <mergeCell ref="A21:F21"/>
  </mergeCells>
  <printOptions horizontalCentered="1"/>
  <pageMargins left="0.25" right="0.25" top="0.25" bottom="0.25" header="0.3" footer="0.3"/>
  <pageSetup fitToHeight="0"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0FF03-03D0-4ED4-8053-781FB59C4513}">
  <dimension ref="A1:H23"/>
  <sheetViews>
    <sheetView workbookViewId="0">
      <selection activeCell="B5" sqref="B5:E5"/>
    </sheetView>
  </sheetViews>
  <sheetFormatPr defaultColWidth="9.28515625" defaultRowHeight="15"/>
  <cols>
    <col min="1" max="1" width="55.42578125" style="8" customWidth="1"/>
    <col min="2" max="5" width="15.28515625" style="8" customWidth="1"/>
    <col min="6" max="6" width="17" style="8" customWidth="1"/>
    <col min="7" max="7" width="2.42578125" style="8" customWidth="1"/>
    <col min="8" max="16384" width="9.28515625" style="8"/>
  </cols>
  <sheetData>
    <row r="1" spans="1:8" ht="20.25" customHeight="1">
      <c r="A1" s="522" t="s">
        <v>261</v>
      </c>
      <c r="B1" s="522"/>
      <c r="C1" s="522"/>
      <c r="D1" s="522"/>
      <c r="E1" s="522"/>
      <c r="F1" s="8">
        <f>+'Section A'!B2</f>
        <v>0</v>
      </c>
    </row>
    <row r="2" spans="1:8" ht="55.5" customHeight="1">
      <c r="A2" s="578" t="s">
        <v>428</v>
      </c>
      <c r="B2" s="578"/>
      <c r="C2" s="578"/>
      <c r="D2" s="578"/>
      <c r="E2" s="578"/>
      <c r="F2" s="578"/>
    </row>
    <row r="3" spans="1:8">
      <c r="A3" s="13"/>
      <c r="B3" s="13"/>
      <c r="C3" s="13"/>
      <c r="D3" s="13"/>
      <c r="E3" s="13"/>
      <c r="F3" s="13"/>
    </row>
    <row r="4" spans="1:8" ht="25.5">
      <c r="A4" s="187" t="s">
        <v>366</v>
      </c>
      <c r="B4" s="187" t="s">
        <v>308</v>
      </c>
      <c r="C4" s="187" t="s">
        <v>307</v>
      </c>
      <c r="D4" s="187" t="s">
        <v>326</v>
      </c>
      <c r="E4" s="187" t="s">
        <v>268</v>
      </c>
      <c r="F4" s="299" t="s">
        <v>424</v>
      </c>
      <c r="H4" s="111" t="s">
        <v>270</v>
      </c>
    </row>
    <row r="5" spans="1:8" s="83" customFormat="1">
      <c r="A5" s="183"/>
      <c r="B5" s="81"/>
      <c r="C5" s="81"/>
      <c r="D5" s="98"/>
      <c r="E5" s="81"/>
      <c r="F5" s="82">
        <f t="shared" ref="F5:F7" si="0">ROUND(+B5*D5*E5,2)</f>
        <v>0</v>
      </c>
      <c r="H5"/>
    </row>
    <row r="6" spans="1:8" s="83" customFormat="1">
      <c r="A6" s="191"/>
      <c r="B6" s="81"/>
      <c r="C6" s="81"/>
      <c r="D6" s="98"/>
      <c r="E6" s="81"/>
      <c r="F6" s="82">
        <f t="shared" si="0"/>
        <v>0</v>
      </c>
      <c r="H6"/>
    </row>
    <row r="7" spans="1:8" s="83" customFormat="1">
      <c r="A7" s="191"/>
      <c r="B7" s="81"/>
      <c r="C7" s="81"/>
      <c r="D7" s="98"/>
      <c r="E7" s="81"/>
      <c r="F7" s="82">
        <f t="shared" si="0"/>
        <v>0</v>
      </c>
      <c r="H7"/>
    </row>
    <row r="8" spans="1:8" s="83" customFormat="1">
      <c r="A8" s="191"/>
      <c r="B8" s="81"/>
      <c r="C8" s="81"/>
      <c r="D8" s="98"/>
      <c r="E8" s="81"/>
      <c r="F8" s="106">
        <f>ROUND(+B8*D8*E8,2)</f>
        <v>0</v>
      </c>
      <c r="H8"/>
    </row>
    <row r="9" spans="1:8" s="83" customFormat="1">
      <c r="A9" s="191"/>
      <c r="B9" s="71"/>
      <c r="C9" s="71"/>
      <c r="D9" s="107"/>
      <c r="E9" s="162" t="s">
        <v>271</v>
      </c>
      <c r="F9" s="163">
        <f>ROUND(SUM(F5:F8),2)</f>
        <v>0</v>
      </c>
      <c r="H9" s="95" t="s">
        <v>368</v>
      </c>
    </row>
    <row r="10" spans="1:8" s="83" customFormat="1">
      <c r="A10" s="191"/>
      <c r="B10" s="71"/>
      <c r="C10" s="71"/>
      <c r="D10" s="107"/>
      <c r="E10" s="71"/>
      <c r="F10" s="160"/>
    </row>
    <row r="11" spans="1:8" s="83" customFormat="1" hidden="1">
      <c r="A11" s="368" t="s">
        <v>361</v>
      </c>
      <c r="B11" s="207"/>
      <c r="C11" s="207"/>
      <c r="D11" s="208"/>
      <c r="E11" s="207"/>
      <c r="F11" s="193">
        <f>ROUND(+B11*D11*E11,2)</f>
        <v>0</v>
      </c>
    </row>
    <row r="12" spans="1:8" s="83" customFormat="1" hidden="1">
      <c r="A12" s="368" t="s">
        <v>361</v>
      </c>
      <c r="B12" s="207"/>
      <c r="C12" s="207"/>
      <c r="D12" s="208"/>
      <c r="E12" s="207"/>
      <c r="F12" s="204">
        <f>ROUND(+B12*D12*E12,2)</f>
        <v>0</v>
      </c>
    </row>
    <row r="13" spans="1:8" s="83" customFormat="1" hidden="1">
      <c r="A13" s="368"/>
      <c r="B13" s="225"/>
      <c r="C13" s="225"/>
      <c r="D13" s="192"/>
      <c r="E13" s="192" t="s">
        <v>274</v>
      </c>
      <c r="F13" s="193">
        <f>ROUND(SUM(F10:F12),2)</f>
        <v>0</v>
      </c>
      <c r="H13" s="95" t="s">
        <v>368</v>
      </c>
    </row>
    <row r="14" spans="1:8">
      <c r="F14" s="70"/>
    </row>
    <row r="15" spans="1:8">
      <c r="C15" s="370"/>
      <c r="D15" s="370"/>
      <c r="E15" s="370" t="s">
        <v>429</v>
      </c>
      <c r="F15" s="63">
        <f>+F13+F9</f>
        <v>0</v>
      </c>
      <c r="H15" s="110" t="s">
        <v>276</v>
      </c>
    </row>
    <row r="16" spans="1:8" s="83" customFormat="1">
      <c r="A16" s="185"/>
      <c r="B16" s="71"/>
      <c r="C16" s="71"/>
      <c r="D16" s="71"/>
      <c r="E16" s="71"/>
      <c r="F16" s="104"/>
    </row>
    <row r="17" spans="1:8" s="83" customFormat="1">
      <c r="A17" s="300" t="s">
        <v>430</v>
      </c>
      <c r="B17" s="89"/>
      <c r="C17" s="89"/>
      <c r="D17" s="89"/>
      <c r="E17" s="89"/>
      <c r="F17" s="90"/>
      <c r="H17" s="111" t="s">
        <v>278</v>
      </c>
    </row>
    <row r="18" spans="1:8" s="83" customFormat="1" ht="158.1" customHeight="1">
      <c r="A18" s="579"/>
      <c r="B18" s="580"/>
      <c r="C18" s="580"/>
      <c r="D18" s="580"/>
      <c r="E18" s="580"/>
      <c r="F18" s="581"/>
      <c r="H18"/>
    </row>
    <row r="19" spans="1:8">
      <c r="H19"/>
    </row>
    <row r="20" spans="1:8" s="83" customFormat="1" hidden="1">
      <c r="A20" s="194" t="s">
        <v>409</v>
      </c>
      <c r="B20" s="196"/>
      <c r="C20" s="196"/>
      <c r="D20" s="196"/>
      <c r="E20" s="196"/>
      <c r="F20" s="197"/>
      <c r="H20" s="111" t="s">
        <v>278</v>
      </c>
    </row>
    <row r="21" spans="1:8" s="83" customFormat="1" ht="45" hidden="1" customHeight="1">
      <c r="A21" s="563"/>
      <c r="B21" s="564"/>
      <c r="C21" s="564"/>
      <c r="D21" s="564"/>
      <c r="E21" s="564"/>
      <c r="F21" s="565"/>
    </row>
    <row r="23" spans="1:8">
      <c r="D23" s="23"/>
    </row>
  </sheetData>
  <sheetProtection algorithmName="SHA-512" hashValue="Xs1FgC0ixzeF2a9tmW9fjPEuNp5MkPeQGv6efD/1bJ6MWQyd0ikeq+x1/Vfmq6z+Z2n0jku+JNOQbXaeGOnexg==" saltValue="MsfLKNt7J+Z5zyq2/M53Xw==" spinCount="100000" sheet="1" objects="1" scenarios="1"/>
  <mergeCells count="4">
    <mergeCell ref="A1:E1"/>
    <mergeCell ref="A2:F2"/>
    <mergeCell ref="A18:F18"/>
    <mergeCell ref="A21:F2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E70B4-0675-4BF3-84C7-D5A47C6A3F91}">
  <dimension ref="A1:H23"/>
  <sheetViews>
    <sheetView workbookViewId="0">
      <selection activeCell="B5" sqref="B5:E5"/>
    </sheetView>
  </sheetViews>
  <sheetFormatPr defaultColWidth="9.28515625" defaultRowHeight="15"/>
  <cols>
    <col min="1" max="1" width="55.42578125" style="8" customWidth="1"/>
    <col min="2" max="5" width="15.28515625" style="8" customWidth="1"/>
    <col min="6" max="6" width="17" style="8" customWidth="1"/>
    <col min="7" max="7" width="2.42578125" style="8" customWidth="1"/>
    <col min="8" max="16384" width="9.28515625" style="8"/>
  </cols>
  <sheetData>
    <row r="1" spans="1:8" ht="20.25" customHeight="1">
      <c r="A1" s="522" t="s">
        <v>261</v>
      </c>
      <c r="B1" s="522"/>
      <c r="C1" s="522"/>
      <c r="D1" s="522"/>
      <c r="E1" s="522"/>
      <c r="F1" s="8">
        <f>+'Section A'!B2</f>
        <v>0</v>
      </c>
    </row>
    <row r="2" spans="1:8" ht="55.5" customHeight="1">
      <c r="A2" s="503" t="s">
        <v>431</v>
      </c>
      <c r="B2" s="503"/>
      <c r="C2" s="503"/>
      <c r="D2" s="503"/>
      <c r="E2" s="503"/>
      <c r="F2" s="503"/>
      <c r="G2" s="503"/>
    </row>
    <row r="3" spans="1:8">
      <c r="A3" s="13"/>
      <c r="B3" s="13"/>
      <c r="C3" s="13"/>
      <c r="D3" s="13"/>
      <c r="E3" s="13"/>
      <c r="F3" s="13"/>
    </row>
    <row r="4" spans="1:8">
      <c r="A4" s="187" t="s">
        <v>366</v>
      </c>
      <c r="B4" s="187" t="s">
        <v>308</v>
      </c>
      <c r="C4" s="187" t="s">
        <v>307</v>
      </c>
      <c r="D4" s="187" t="s">
        <v>326</v>
      </c>
      <c r="E4" s="187" t="s">
        <v>268</v>
      </c>
      <c r="F4" s="299" t="s">
        <v>432</v>
      </c>
      <c r="H4" s="111" t="s">
        <v>270</v>
      </c>
    </row>
    <row r="5" spans="1:8" s="83" customFormat="1">
      <c r="A5" s="183"/>
      <c r="B5" s="81"/>
      <c r="C5" s="81"/>
      <c r="D5" s="98"/>
      <c r="E5" s="81"/>
      <c r="F5" s="82">
        <f t="shared" ref="F5:F7" si="0">ROUND(+B5*D5*E5,2)</f>
        <v>0</v>
      </c>
      <c r="H5"/>
    </row>
    <row r="6" spans="1:8" s="83" customFormat="1">
      <c r="A6" s="191"/>
      <c r="B6" s="81"/>
      <c r="C6" s="81"/>
      <c r="D6" s="98"/>
      <c r="E6" s="81"/>
      <c r="F6" s="82">
        <f t="shared" si="0"/>
        <v>0</v>
      </c>
      <c r="H6"/>
    </row>
    <row r="7" spans="1:8" s="83" customFormat="1">
      <c r="A7" s="191"/>
      <c r="B7" s="81"/>
      <c r="C7" s="81"/>
      <c r="D7" s="98"/>
      <c r="E7" s="81"/>
      <c r="F7" s="82">
        <f t="shared" si="0"/>
        <v>0</v>
      </c>
      <c r="H7"/>
    </row>
    <row r="8" spans="1:8" s="83" customFormat="1">
      <c r="A8" s="191"/>
      <c r="B8" s="81"/>
      <c r="C8" s="81"/>
      <c r="D8" s="98"/>
      <c r="E8" s="81"/>
      <c r="F8" s="106">
        <f>ROUND(+B8*D8*E8,2)</f>
        <v>0</v>
      </c>
      <c r="H8"/>
    </row>
    <row r="9" spans="1:8" s="83" customFormat="1">
      <c r="A9" s="191"/>
      <c r="B9" s="71"/>
      <c r="C9" s="71"/>
      <c r="D9" s="107"/>
      <c r="E9" s="162" t="s">
        <v>271</v>
      </c>
      <c r="F9" s="163">
        <f>ROUND(SUM(F5:F8),2)</f>
        <v>0</v>
      </c>
      <c r="H9" s="95" t="s">
        <v>368</v>
      </c>
    </row>
    <row r="10" spans="1:8" s="83" customFormat="1">
      <c r="A10" s="191"/>
      <c r="B10" s="71"/>
      <c r="C10" s="71"/>
      <c r="D10" s="107"/>
      <c r="E10" s="71"/>
      <c r="F10" s="160"/>
    </row>
    <row r="11" spans="1:8" s="83" customFormat="1" hidden="1">
      <c r="A11" s="368" t="s">
        <v>361</v>
      </c>
      <c r="B11" s="207"/>
      <c r="C11" s="207"/>
      <c r="D11" s="208"/>
      <c r="E11" s="207"/>
      <c r="F11" s="193">
        <f>ROUND(+B11*D11*E11,2)</f>
        <v>0</v>
      </c>
    </row>
    <row r="12" spans="1:8" s="83" customFormat="1" hidden="1">
      <c r="A12" s="368" t="s">
        <v>361</v>
      </c>
      <c r="B12" s="207"/>
      <c r="C12" s="207"/>
      <c r="D12" s="208"/>
      <c r="E12" s="207"/>
      <c r="F12" s="204">
        <f>ROUND(+B12*D12*E12,2)</f>
        <v>0</v>
      </c>
    </row>
    <row r="13" spans="1:8" s="83" customFormat="1" hidden="1">
      <c r="A13" s="368"/>
      <c r="B13" s="225"/>
      <c r="C13" s="225"/>
      <c r="D13" s="192"/>
      <c r="E13" s="192" t="s">
        <v>274</v>
      </c>
      <c r="F13" s="193">
        <f>ROUND(SUM(F10:F12),2)</f>
        <v>0</v>
      </c>
      <c r="H13" s="95" t="s">
        <v>368</v>
      </c>
    </row>
    <row r="14" spans="1:8">
      <c r="F14" s="70"/>
    </row>
    <row r="15" spans="1:8">
      <c r="C15" s="370"/>
      <c r="D15" s="370"/>
      <c r="E15" s="370" t="s">
        <v>433</v>
      </c>
      <c r="F15" s="63">
        <f>+F13+F9</f>
        <v>0</v>
      </c>
      <c r="H15" s="110" t="s">
        <v>276</v>
      </c>
    </row>
    <row r="16" spans="1:8" s="83" customFormat="1">
      <c r="A16" s="185"/>
      <c r="B16" s="71"/>
      <c r="C16" s="71"/>
      <c r="D16" s="71"/>
      <c r="E16" s="71"/>
      <c r="F16" s="104"/>
    </row>
    <row r="17" spans="1:8" s="83" customFormat="1">
      <c r="A17" s="300" t="s">
        <v>434</v>
      </c>
      <c r="B17" s="89"/>
      <c r="C17" s="89"/>
      <c r="D17" s="89"/>
      <c r="E17" s="89"/>
      <c r="F17" s="90"/>
      <c r="H17" s="111" t="s">
        <v>278</v>
      </c>
    </row>
    <row r="18" spans="1:8" s="83" customFormat="1" ht="158.1" customHeight="1">
      <c r="A18" s="575"/>
      <c r="B18" s="576"/>
      <c r="C18" s="576"/>
      <c r="D18" s="576"/>
      <c r="E18" s="576"/>
      <c r="F18" s="577"/>
      <c r="H18"/>
    </row>
    <row r="19" spans="1:8">
      <c r="H19"/>
    </row>
    <row r="20" spans="1:8" s="83" customFormat="1" hidden="1">
      <c r="A20" s="194" t="s">
        <v>409</v>
      </c>
      <c r="B20" s="196"/>
      <c r="C20" s="196"/>
      <c r="D20" s="196"/>
      <c r="E20" s="196"/>
      <c r="F20" s="197"/>
      <c r="H20" s="111" t="s">
        <v>278</v>
      </c>
    </row>
    <row r="21" spans="1:8" s="83" customFormat="1" ht="45" hidden="1" customHeight="1">
      <c r="A21" s="563"/>
      <c r="B21" s="564"/>
      <c r="C21" s="564"/>
      <c r="D21" s="564"/>
      <c r="E21" s="564"/>
      <c r="F21" s="565"/>
    </row>
    <row r="23" spans="1:8">
      <c r="D23" s="23"/>
    </row>
  </sheetData>
  <sheetProtection algorithmName="SHA-512" hashValue="ljKMSpM1oYCJgUl3kUYPmfdCNHS/JZxvgcm6GxQ5JYjh8Zdg+jqrznLbP+YvOXQmplyb6Pr9TT5IveS9XtBU4w==" saltValue="cY3mGoiuKn9GSxEvUW/Zxg==" spinCount="100000" sheet="1" objects="1" scenarios="1"/>
  <mergeCells count="4">
    <mergeCell ref="A18:F18"/>
    <mergeCell ref="A21:F21"/>
    <mergeCell ref="A2:G2"/>
    <mergeCell ref="A1:E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C7F57-7001-499D-B37C-6F956D0B3672}">
  <sheetPr>
    <pageSetUpPr fitToPage="1"/>
  </sheetPr>
  <dimension ref="A1:F18"/>
  <sheetViews>
    <sheetView zoomScaleNormal="100" zoomScaleSheetLayoutView="100" workbookViewId="0">
      <selection activeCell="R36" sqref="R36"/>
    </sheetView>
  </sheetViews>
  <sheetFormatPr defaultColWidth="8.7109375" defaultRowHeight="15"/>
  <cols>
    <col min="1" max="1" width="76.28515625" customWidth="1"/>
    <col min="2" max="3" width="18.7109375" customWidth="1"/>
    <col min="4" max="4" width="19.7109375" customWidth="1"/>
    <col min="5" max="5" width="3" customWidth="1"/>
  </cols>
  <sheetData>
    <row r="1" spans="1:6" ht="21.75" customHeight="1">
      <c r="A1" s="522" t="s">
        <v>261</v>
      </c>
      <c r="B1" s="522"/>
      <c r="C1" s="522"/>
      <c r="D1" s="8">
        <f>+'Section A'!B2</f>
        <v>0</v>
      </c>
    </row>
    <row r="2" spans="1:6" ht="54.75" customHeight="1">
      <c r="A2" s="582" t="s">
        <v>435</v>
      </c>
      <c r="B2" s="582"/>
      <c r="C2" s="582"/>
      <c r="D2" s="582"/>
    </row>
    <row r="3" spans="1:6" ht="15" customHeight="1">
      <c r="A3" s="190" t="s">
        <v>366</v>
      </c>
      <c r="B3" s="190" t="s">
        <v>436</v>
      </c>
      <c r="C3" s="190" t="s">
        <v>437</v>
      </c>
      <c r="D3" s="190" t="s">
        <v>438</v>
      </c>
    </row>
    <row r="4" spans="1:6" s="92" customFormat="1">
      <c r="A4" s="184"/>
      <c r="B4" s="107"/>
      <c r="C4" s="108"/>
      <c r="D4" s="82">
        <f>ROUND(B4*C4,2)</f>
        <v>0</v>
      </c>
    </row>
    <row r="5" spans="1:6" s="92" customFormat="1">
      <c r="A5" s="181"/>
      <c r="B5" s="107"/>
      <c r="C5" s="108"/>
      <c r="D5" s="106">
        <f>ROUND(B5*C5,2)</f>
        <v>0</v>
      </c>
    </row>
    <row r="6" spans="1:6" s="92" customFormat="1">
      <c r="A6" s="181"/>
      <c r="B6" s="154"/>
      <c r="C6" s="164" t="s">
        <v>271</v>
      </c>
      <c r="D6" s="64">
        <f>ROUND(SUM(D4:D5),2)</f>
        <v>0</v>
      </c>
      <c r="F6" s="95" t="s">
        <v>320</v>
      </c>
    </row>
    <row r="7" spans="1:6" s="92" customFormat="1">
      <c r="A7" s="181"/>
      <c r="B7" s="83"/>
      <c r="C7" s="83"/>
      <c r="D7" s="161"/>
    </row>
    <row r="8" spans="1:6" s="92" customFormat="1" hidden="1">
      <c r="A8" s="220" t="s">
        <v>361</v>
      </c>
      <c r="B8" s="265"/>
      <c r="C8" s="268"/>
      <c r="D8" s="193">
        <f>ROUND(B8*C8,2)</f>
        <v>0</v>
      </c>
    </row>
    <row r="9" spans="1:6" s="92" customFormat="1" hidden="1">
      <c r="A9" s="220" t="s">
        <v>361</v>
      </c>
      <c r="B9" s="265"/>
      <c r="C9" s="268"/>
      <c r="D9" s="204">
        <f>ROUND(B9*C9,2)</f>
        <v>0</v>
      </c>
    </row>
    <row r="10" spans="1:6" s="92" customFormat="1" hidden="1">
      <c r="A10" s="249"/>
      <c r="B10" s="192"/>
      <c r="C10" s="192" t="s">
        <v>274</v>
      </c>
      <c r="D10" s="193">
        <f>ROUND(SUM(D7:D9),2)</f>
        <v>0</v>
      </c>
      <c r="F10" s="95" t="s">
        <v>320</v>
      </c>
    </row>
    <row r="11" spans="1:6">
      <c r="A11" s="8"/>
      <c r="B11" s="8"/>
      <c r="C11" s="8"/>
      <c r="D11" s="70"/>
    </row>
    <row r="12" spans="1:6">
      <c r="A12" s="8"/>
      <c r="B12" s="370"/>
      <c r="C12" s="370" t="s">
        <v>439</v>
      </c>
      <c r="D12" s="63">
        <f>+D10+D6</f>
        <v>0</v>
      </c>
      <c r="F12" s="110" t="s">
        <v>276</v>
      </c>
    </row>
    <row r="13" spans="1:6" s="92" customFormat="1">
      <c r="A13" s="186"/>
      <c r="B13" s="83"/>
      <c r="C13" s="105"/>
      <c r="D13" s="87"/>
    </row>
    <row r="14" spans="1:6" s="92" customFormat="1">
      <c r="A14" s="88" t="s">
        <v>440</v>
      </c>
      <c r="B14" s="89"/>
      <c r="C14" s="89"/>
      <c r="D14" s="90"/>
      <c r="F14" s="111" t="s">
        <v>278</v>
      </c>
    </row>
    <row r="15" spans="1:6" s="92" customFormat="1" ht="45" customHeight="1">
      <c r="A15" s="524"/>
      <c r="B15" s="525"/>
      <c r="C15" s="525"/>
      <c r="D15" s="526"/>
      <c r="F15"/>
    </row>
    <row r="16" spans="1:6">
      <c r="A16" s="8"/>
      <c r="B16" s="8"/>
      <c r="C16" s="8"/>
      <c r="D16" s="8"/>
    </row>
    <row r="17" spans="1:6" s="92" customFormat="1" hidden="1">
      <c r="A17" s="194" t="s">
        <v>441</v>
      </c>
      <c r="B17" s="196"/>
      <c r="C17" s="196"/>
      <c r="D17" s="197"/>
      <c r="F17" s="111" t="s">
        <v>278</v>
      </c>
    </row>
    <row r="18" spans="1:6" s="92" customFormat="1" ht="45" hidden="1" customHeight="1">
      <c r="A18" s="563"/>
      <c r="B18" s="564"/>
      <c r="C18" s="564"/>
      <c r="D18" s="565"/>
    </row>
  </sheetData>
  <sheetProtection algorithmName="SHA-512" hashValue="D7rCboFFmNJRiwjHLSX4NJBEs6oPa79rMbawWlBF16fJWNxiSz4vXXZyVmfVnPAbmmQCVUyF5/QIjhqhbvFwnw==" saltValue="2lPKeO/f/dHYm61zgIzqmA==" spinCount="100000" sheet="1" objects="1" scenarios="1" formatCells="0" formatRows="0" insertRows="0" deleteRows="0" sort="0"/>
  <mergeCells count="4">
    <mergeCell ref="A1:C1"/>
    <mergeCell ref="A2:D2"/>
    <mergeCell ref="A15:D15"/>
    <mergeCell ref="A18:D18"/>
  </mergeCells>
  <printOptions horizontalCentered="1"/>
  <pageMargins left="0.25" right="0.25" top="0.25" bottom="0.25" header="0.3" footer="0.3"/>
  <pageSetup fitToHeight="0"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A4325E-9B2A-4ABD-9AD5-B2C95BAB922F}">
  <dimension ref="A1:F18"/>
  <sheetViews>
    <sheetView workbookViewId="0">
      <selection activeCell="B4" sqref="B4:C4"/>
    </sheetView>
  </sheetViews>
  <sheetFormatPr defaultColWidth="8.7109375" defaultRowHeight="15"/>
  <cols>
    <col min="1" max="1" width="76.28515625" customWidth="1"/>
    <col min="2" max="3" width="18.7109375" customWidth="1"/>
    <col min="4" max="4" width="19.7109375" customWidth="1"/>
    <col min="5" max="5" width="3" customWidth="1"/>
  </cols>
  <sheetData>
    <row r="1" spans="1:6" ht="21.75" customHeight="1">
      <c r="A1" s="522" t="s">
        <v>261</v>
      </c>
      <c r="B1" s="522"/>
      <c r="C1" s="522"/>
      <c r="D1" s="8">
        <f>+'Section A'!B2</f>
        <v>0</v>
      </c>
    </row>
    <row r="2" spans="1:6" ht="54.75" customHeight="1">
      <c r="A2" s="582" t="s">
        <v>442</v>
      </c>
      <c r="B2" s="582"/>
      <c r="C2" s="582"/>
      <c r="D2" s="582"/>
    </row>
    <row r="3" spans="1:6" ht="15" customHeight="1">
      <c r="A3" s="190" t="s">
        <v>366</v>
      </c>
      <c r="B3" s="190" t="s">
        <v>436</v>
      </c>
      <c r="C3" s="190" t="s">
        <v>437</v>
      </c>
      <c r="D3" s="190" t="s">
        <v>438</v>
      </c>
    </row>
    <row r="4" spans="1:6" s="92" customFormat="1">
      <c r="A4" s="184"/>
      <c r="B4" s="107"/>
      <c r="C4" s="108"/>
      <c r="D4" s="82">
        <f>ROUND(B4*C4,2)</f>
        <v>0</v>
      </c>
    </row>
    <row r="5" spans="1:6" s="92" customFormat="1">
      <c r="A5" s="181"/>
      <c r="B5" s="107"/>
      <c r="C5" s="108"/>
      <c r="D5" s="106">
        <f>ROUND(B5*C5,2)</f>
        <v>0</v>
      </c>
    </row>
    <row r="6" spans="1:6" s="92" customFormat="1">
      <c r="A6" s="181"/>
      <c r="B6" s="154"/>
      <c r="C6" s="164" t="s">
        <v>271</v>
      </c>
      <c r="D6" s="64">
        <f>ROUND(SUM(D4:D5),2)</f>
        <v>0</v>
      </c>
      <c r="F6" s="95" t="s">
        <v>320</v>
      </c>
    </row>
    <row r="7" spans="1:6" s="92" customFormat="1">
      <c r="A7" s="181"/>
      <c r="B7" s="83"/>
      <c r="C7" s="83"/>
      <c r="D7" s="161"/>
    </row>
    <row r="8" spans="1:6" s="92" customFormat="1" hidden="1">
      <c r="A8" s="220" t="s">
        <v>361</v>
      </c>
      <c r="B8" s="265"/>
      <c r="C8" s="268"/>
      <c r="D8" s="193">
        <f>ROUND(B8*C8,2)</f>
        <v>0</v>
      </c>
    </row>
    <row r="9" spans="1:6" s="92" customFormat="1" hidden="1">
      <c r="A9" s="220" t="s">
        <v>361</v>
      </c>
      <c r="B9" s="265"/>
      <c r="C9" s="268"/>
      <c r="D9" s="204">
        <f>ROUND(B9*C9,2)</f>
        <v>0</v>
      </c>
    </row>
    <row r="10" spans="1:6" s="92" customFormat="1" hidden="1">
      <c r="A10" s="249"/>
      <c r="B10" s="192"/>
      <c r="C10" s="192" t="s">
        <v>274</v>
      </c>
      <c r="D10" s="193">
        <f>ROUND(SUM(D7:D9),2)</f>
        <v>0</v>
      </c>
      <c r="F10" s="95" t="s">
        <v>320</v>
      </c>
    </row>
    <row r="11" spans="1:6">
      <c r="A11" s="8"/>
      <c r="B11" s="8"/>
      <c r="C11" s="8"/>
      <c r="D11" s="70"/>
    </row>
    <row r="12" spans="1:6">
      <c r="A12" s="8"/>
      <c r="B12" s="370"/>
      <c r="C12" s="370" t="s">
        <v>443</v>
      </c>
      <c r="D12" s="63">
        <f>+D10+D6</f>
        <v>0</v>
      </c>
      <c r="F12" s="110" t="s">
        <v>276</v>
      </c>
    </row>
    <row r="13" spans="1:6" s="92" customFormat="1">
      <c r="A13" s="186"/>
      <c r="B13" s="83"/>
      <c r="C13" s="105"/>
      <c r="D13" s="87"/>
    </row>
    <row r="14" spans="1:6" s="92" customFormat="1">
      <c r="A14" s="88" t="s">
        <v>444</v>
      </c>
      <c r="B14" s="89"/>
      <c r="C14" s="89"/>
      <c r="D14" s="90"/>
      <c r="F14" s="111" t="s">
        <v>278</v>
      </c>
    </row>
    <row r="15" spans="1:6" s="92" customFormat="1" ht="45" customHeight="1">
      <c r="A15" s="524"/>
      <c r="B15" s="525"/>
      <c r="C15" s="525"/>
      <c r="D15" s="526"/>
      <c r="F15"/>
    </row>
    <row r="16" spans="1:6">
      <c r="A16" s="8"/>
      <c r="B16" s="8"/>
      <c r="C16" s="8"/>
      <c r="D16" s="8"/>
    </row>
    <row r="17" spans="1:6" s="92" customFormat="1" hidden="1">
      <c r="A17" s="194" t="s">
        <v>441</v>
      </c>
      <c r="B17" s="196"/>
      <c r="C17" s="196"/>
      <c r="D17" s="197"/>
      <c r="F17" s="111" t="s">
        <v>278</v>
      </c>
    </row>
    <row r="18" spans="1:6" s="92" customFormat="1" ht="45" hidden="1" customHeight="1">
      <c r="A18" s="563"/>
      <c r="B18" s="564"/>
      <c r="C18" s="564"/>
      <c r="D18" s="565"/>
    </row>
  </sheetData>
  <sheetProtection algorithmName="SHA-512" hashValue="pRvBJrfoE2Askp+YbpLROqgiaWVuluOQMr8rKA2gdSqp3uZJ4lPPLP2aFiCMYQJlIQOkJJkQ+OLJLtF4YQ5sBg==" saltValue="QSy7C+ORLeYy7kzQwQRWVw==" spinCount="100000" sheet="1" objects="1" scenarios="1"/>
  <mergeCells count="4">
    <mergeCell ref="A1:C1"/>
    <mergeCell ref="A2:D2"/>
    <mergeCell ref="A15:D15"/>
    <mergeCell ref="A18:D18"/>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I33"/>
  <sheetViews>
    <sheetView topLeftCell="A23" zoomScaleNormal="100" zoomScaleSheetLayoutView="100" workbookViewId="0">
      <selection activeCell="E33" sqref="E33"/>
    </sheetView>
  </sheetViews>
  <sheetFormatPr defaultColWidth="9.28515625" defaultRowHeight="15"/>
  <cols>
    <col min="1" max="5" width="18.28515625" style="8" customWidth="1"/>
    <col min="6" max="6" width="18.28515625" style="8" hidden="1" customWidth="1"/>
    <col min="7" max="7" width="18.28515625" style="8" customWidth="1"/>
    <col min="8" max="8" width="2.28515625" style="8" customWidth="1"/>
    <col min="9" max="16384" width="9.28515625" style="8"/>
  </cols>
  <sheetData>
    <row r="1" spans="1:9" ht="20.25" customHeight="1">
      <c r="A1" s="522" t="s">
        <v>261</v>
      </c>
      <c r="B1" s="522"/>
      <c r="C1" s="522"/>
      <c r="D1" s="522"/>
      <c r="E1" s="522"/>
      <c r="F1" s="522"/>
      <c r="G1" s="8">
        <f>+'Section A'!B2</f>
        <v>0</v>
      </c>
      <c r="I1" s="22" t="s">
        <v>445</v>
      </c>
    </row>
    <row r="2" spans="1:9" ht="39" customHeight="1">
      <c r="A2" s="583" t="s">
        <v>446</v>
      </c>
      <c r="B2" s="583"/>
      <c r="C2" s="583"/>
      <c r="D2" s="583"/>
      <c r="E2" s="583"/>
      <c r="F2" s="583"/>
      <c r="G2" s="583"/>
      <c r="H2" s="16"/>
      <c r="I2" s="16"/>
    </row>
    <row r="3" spans="1:9">
      <c r="A3" s="24" t="s">
        <v>447</v>
      </c>
      <c r="B3" s="25"/>
      <c r="C3" s="25"/>
      <c r="D3" s="26"/>
      <c r="E3" s="27" t="s">
        <v>448</v>
      </c>
      <c r="F3" s="269" t="s">
        <v>449</v>
      </c>
      <c r="G3" s="28" t="s">
        <v>450</v>
      </c>
      <c r="I3" s="13"/>
    </row>
    <row r="4" spans="1:9" ht="21.75" customHeight="1">
      <c r="A4" s="58" t="s">
        <v>451</v>
      </c>
      <c r="B4" s="58"/>
      <c r="C4" s="20"/>
      <c r="E4" s="65">
        <f>+'1A'!G10</f>
        <v>0</v>
      </c>
      <c r="F4" s="270">
        <f>+'1A'!G14</f>
        <v>0</v>
      </c>
      <c r="G4" s="66">
        <f>SUM(E4:F4)</f>
        <v>0</v>
      </c>
      <c r="H4" s="59"/>
      <c r="I4" s="13"/>
    </row>
    <row r="5" spans="1:9" ht="21.75" customHeight="1">
      <c r="A5" s="58" t="s">
        <v>452</v>
      </c>
      <c r="B5" s="58"/>
      <c r="C5" s="20"/>
      <c r="E5" s="65">
        <f>+'1B'!G10</f>
        <v>0</v>
      </c>
      <c r="F5" s="270">
        <f>+'1B'!G114</f>
        <v>0</v>
      </c>
      <c r="G5" s="66">
        <f>SUM(E5:F5)</f>
        <v>0</v>
      </c>
      <c r="H5" s="59"/>
      <c r="I5" s="13"/>
    </row>
    <row r="6" spans="1:9" ht="21.75" customHeight="1">
      <c r="A6" s="58" t="s">
        <v>453</v>
      </c>
      <c r="B6" s="58"/>
      <c r="C6" s="20"/>
      <c r="E6" s="65">
        <f>+'1C'!G10</f>
        <v>0</v>
      </c>
      <c r="F6" s="270">
        <f>+'1C'!G14</f>
        <v>0</v>
      </c>
      <c r="G6" s="66">
        <f>SUM(E6:F6)</f>
        <v>0</v>
      </c>
      <c r="H6" s="59"/>
      <c r="I6" s="13"/>
    </row>
    <row r="7" spans="1:9" ht="21.75" customHeight="1">
      <c r="A7" s="58" t="s">
        <v>454</v>
      </c>
      <c r="B7" s="58"/>
      <c r="C7" s="20"/>
      <c r="E7" s="65">
        <f>+'2A'!G9</f>
        <v>0</v>
      </c>
      <c r="F7" s="270">
        <f>+'2A'!G13</f>
        <v>0</v>
      </c>
      <c r="G7" s="66">
        <f t="shared" ref="G7" si="0">SUM(E7:F7)</f>
        <v>0</v>
      </c>
      <c r="H7" s="59"/>
      <c r="I7" s="13"/>
    </row>
    <row r="8" spans="1:9" ht="21.75" customHeight="1">
      <c r="A8" s="58" t="s">
        <v>455</v>
      </c>
      <c r="B8" s="58"/>
      <c r="C8" s="20"/>
      <c r="E8" s="65">
        <f>+'2B'!G9</f>
        <v>0</v>
      </c>
      <c r="F8" s="270">
        <f>+'2A'!G14</f>
        <v>0</v>
      </c>
      <c r="G8" s="66">
        <f t="shared" ref="G8" si="1">SUM(E8:F8)</f>
        <v>0</v>
      </c>
      <c r="H8" s="59"/>
      <c r="I8" s="13"/>
    </row>
    <row r="9" spans="1:9" ht="21.75" customHeight="1">
      <c r="A9" s="58" t="s">
        <v>456</v>
      </c>
      <c r="B9" s="58"/>
      <c r="C9" s="20"/>
      <c r="E9" s="65">
        <f>+'2C'!G9</f>
        <v>0</v>
      </c>
      <c r="F9" s="270">
        <f>+'2C'!G13</f>
        <v>0</v>
      </c>
      <c r="G9" s="66">
        <f t="shared" ref="G9:G18" si="2">SUM(E9:F9)</f>
        <v>0</v>
      </c>
      <c r="H9" s="59"/>
      <c r="I9" s="13"/>
    </row>
    <row r="10" spans="1:9" ht="21.75" hidden="1" customHeight="1">
      <c r="A10" s="58" t="s">
        <v>88</v>
      </c>
      <c r="B10" s="58"/>
      <c r="C10" s="20"/>
      <c r="E10" s="65">
        <f>+Travel!G9</f>
        <v>0</v>
      </c>
      <c r="F10" s="270">
        <f>+Travel!G13</f>
        <v>0</v>
      </c>
      <c r="G10" s="66">
        <f t="shared" si="2"/>
        <v>0</v>
      </c>
      <c r="H10" s="59"/>
      <c r="I10" s="13"/>
    </row>
    <row r="11" spans="1:9" ht="21.75" hidden="1" customHeight="1">
      <c r="A11" s="272" t="s">
        <v>89</v>
      </c>
      <c r="B11" s="272"/>
      <c r="C11" s="273"/>
      <c r="D11" s="214"/>
      <c r="E11" s="274">
        <f>+'Equipment '!D7</f>
        <v>0</v>
      </c>
      <c r="F11" s="270">
        <f>+'Equipment '!D11</f>
        <v>0</v>
      </c>
      <c r="G11" s="270">
        <f t="shared" si="2"/>
        <v>0</v>
      </c>
      <c r="H11" s="59"/>
      <c r="I11" s="13"/>
    </row>
    <row r="12" spans="1:9" ht="21.75" hidden="1" customHeight="1">
      <c r="A12" s="58" t="s">
        <v>90</v>
      </c>
      <c r="B12" s="58"/>
      <c r="C12" s="20"/>
      <c r="E12" s="65">
        <f>+Supplies!D10</f>
        <v>0</v>
      </c>
      <c r="F12" s="270">
        <f>+Supplies!D14</f>
        <v>0</v>
      </c>
      <c r="G12" s="66">
        <f t="shared" si="2"/>
        <v>0</v>
      </c>
      <c r="H12" s="59"/>
      <c r="I12" s="13"/>
    </row>
    <row r="13" spans="1:9" ht="21.75" hidden="1" customHeight="1">
      <c r="A13" s="272" t="s">
        <v>457</v>
      </c>
      <c r="B13" s="272"/>
      <c r="C13" s="273"/>
      <c r="D13" s="214"/>
      <c r="E13" s="274">
        <f>+'Contractual Services'!C12</f>
        <v>0</v>
      </c>
      <c r="F13" s="270">
        <f>+'Contractual Services'!C16</f>
        <v>0</v>
      </c>
      <c r="G13" s="270">
        <f t="shared" si="2"/>
        <v>0</v>
      </c>
      <c r="H13" s="59"/>
      <c r="I13" s="13"/>
    </row>
    <row r="14" spans="1:9" ht="21.75" hidden="1" customHeight="1">
      <c r="A14" s="272" t="s">
        <v>93</v>
      </c>
      <c r="B14" s="272"/>
      <c r="C14" s="273"/>
      <c r="D14" s="214"/>
      <c r="E14" s="274">
        <f>+Consultant!G6+Consultant!G23</f>
        <v>0</v>
      </c>
      <c r="F14" s="270">
        <f>+Consultant!G10+Consultant!G27</f>
        <v>0</v>
      </c>
      <c r="G14" s="270">
        <f t="shared" si="2"/>
        <v>0</v>
      </c>
      <c r="H14" s="59"/>
      <c r="I14" s="13"/>
    </row>
    <row r="15" spans="1:9" ht="21.75" hidden="1" customHeight="1">
      <c r="A15" s="275" t="s">
        <v>94</v>
      </c>
      <c r="B15" s="275"/>
      <c r="C15" s="273"/>
      <c r="D15" s="214"/>
      <c r="E15" s="274">
        <f>+'Construction '!C6</f>
        <v>0</v>
      </c>
      <c r="F15" s="270">
        <f>+'Construction '!C10</f>
        <v>0</v>
      </c>
      <c r="G15" s="270">
        <f t="shared" si="2"/>
        <v>0</v>
      </c>
      <c r="H15" s="59"/>
      <c r="I15" s="13"/>
    </row>
    <row r="16" spans="1:9" ht="21.75" hidden="1" customHeight="1">
      <c r="A16" s="58" t="s">
        <v>95</v>
      </c>
      <c r="B16" s="58"/>
      <c r="C16" s="58"/>
      <c r="E16" s="65">
        <f>+'Occupancy '!F8</f>
        <v>0</v>
      </c>
      <c r="F16" s="270">
        <f>+'Occupancy '!F12</f>
        <v>0</v>
      </c>
      <c r="G16" s="66">
        <f t="shared" si="2"/>
        <v>0</v>
      </c>
      <c r="H16" s="59"/>
      <c r="I16" s="13"/>
    </row>
    <row r="17" spans="1:9" ht="21.75" hidden="1" customHeight="1">
      <c r="A17" s="272" t="s">
        <v>458</v>
      </c>
      <c r="B17" s="272"/>
      <c r="C17" s="273"/>
      <c r="D17" s="214"/>
      <c r="E17" s="274">
        <f>+'R &amp; D '!C6</f>
        <v>0</v>
      </c>
      <c r="F17" s="270">
        <f>+'R &amp; D '!C10</f>
        <v>0</v>
      </c>
      <c r="G17" s="270">
        <f t="shared" si="2"/>
        <v>0</v>
      </c>
      <c r="H17" s="59"/>
      <c r="I17" s="13"/>
    </row>
    <row r="18" spans="1:9" ht="21.75" hidden="1" customHeight="1">
      <c r="A18" s="58" t="s">
        <v>97</v>
      </c>
      <c r="B18" s="58"/>
      <c r="C18" s="20"/>
      <c r="E18" s="65">
        <f>+'Telecommunications '!F8</f>
        <v>0</v>
      </c>
      <c r="F18" s="270">
        <f>+'Telecommunications '!F12</f>
        <v>0</v>
      </c>
      <c r="G18" s="66">
        <f t="shared" si="2"/>
        <v>0</v>
      </c>
      <c r="H18" s="60"/>
      <c r="I18" s="13"/>
    </row>
    <row r="19" spans="1:9" ht="21.75" hidden="1" customHeight="1">
      <c r="A19" s="58" t="s">
        <v>459</v>
      </c>
      <c r="B19" s="58"/>
      <c r="C19" s="20"/>
      <c r="E19" s="65">
        <f>+'Training &amp; Education'!F8</f>
        <v>0</v>
      </c>
      <c r="F19" s="270">
        <f>+'Training &amp; Education'!F12</f>
        <v>0</v>
      </c>
      <c r="G19" s="66">
        <f t="shared" ref="G19:G21" si="3">SUM(E19:F19)</f>
        <v>0</v>
      </c>
      <c r="H19" s="60"/>
      <c r="I19" s="13"/>
    </row>
    <row r="20" spans="1:9" ht="21.75" customHeight="1">
      <c r="A20" s="58" t="s">
        <v>460</v>
      </c>
      <c r="B20" s="58"/>
      <c r="C20" s="20"/>
      <c r="E20" s="65">
        <f>+'Direct Administrative '!G7</f>
        <v>0</v>
      </c>
      <c r="F20" s="270">
        <f>+'Direct Administrative '!G11</f>
        <v>0</v>
      </c>
      <c r="G20" s="66">
        <f t="shared" si="3"/>
        <v>0</v>
      </c>
      <c r="H20" s="60"/>
      <c r="I20" s="13"/>
    </row>
    <row r="21" spans="1:9" ht="21.75" hidden="1" customHeight="1">
      <c r="A21" s="272" t="s">
        <v>461</v>
      </c>
      <c r="B21" s="272"/>
      <c r="C21" s="273"/>
      <c r="D21" s="214"/>
      <c r="E21" s="274">
        <f>+'Miscellaneous (other) Costs '!F9</f>
        <v>0</v>
      </c>
      <c r="F21" s="270">
        <f>+'Miscellaneous (other) Costs '!F13</f>
        <v>0</v>
      </c>
      <c r="G21" s="270">
        <f t="shared" si="3"/>
        <v>0</v>
      </c>
      <c r="H21" s="60"/>
      <c r="I21" s="13"/>
    </row>
    <row r="22" spans="1:9" ht="21.75" customHeight="1">
      <c r="A22" s="58" t="s">
        <v>462</v>
      </c>
      <c r="B22" s="58"/>
      <c r="C22" s="20"/>
      <c r="E22" s="65">
        <f>+'Direct Training'!F9</f>
        <v>0</v>
      </c>
      <c r="F22" s="270">
        <f>+'Direct Training'!F13</f>
        <v>0</v>
      </c>
      <c r="G22" s="66">
        <f>SUM(E22:F22)</f>
        <v>0</v>
      </c>
      <c r="H22" s="60"/>
      <c r="I22" s="13"/>
    </row>
    <row r="23" spans="1:9" ht="21.75" customHeight="1">
      <c r="A23" s="58" t="s">
        <v>463</v>
      </c>
      <c r="B23" s="58"/>
      <c r="C23" s="20"/>
      <c r="E23" s="65">
        <f>+'Work-Based'!F11</f>
        <v>0</v>
      </c>
      <c r="F23" s="270">
        <f>+'Work-Based'!F15</f>
        <v>0</v>
      </c>
      <c r="G23" s="66">
        <f t="shared" ref="G23" si="4">SUM(E23:F23)</f>
        <v>0</v>
      </c>
      <c r="H23" s="60"/>
      <c r="I23" s="13"/>
    </row>
    <row r="24" spans="1:9" ht="21.75" customHeight="1">
      <c r="A24" s="58" t="s">
        <v>464</v>
      </c>
      <c r="B24" s="58"/>
      <c r="C24" s="20"/>
      <c r="E24" s="65">
        <f>+'Other Program'!F9</f>
        <v>0</v>
      </c>
      <c r="F24" s="270">
        <f>+'Other Program'!F13</f>
        <v>0</v>
      </c>
      <c r="G24" s="66">
        <f t="shared" ref="G24" si="5">SUM(E24:F24)</f>
        <v>0</v>
      </c>
      <c r="H24" s="60"/>
      <c r="I24" s="13"/>
    </row>
    <row r="25" spans="1:9" ht="21.75" customHeight="1">
      <c r="A25" s="58" t="s">
        <v>465</v>
      </c>
      <c r="B25" s="58"/>
      <c r="C25" s="20"/>
      <c r="E25" s="65">
        <f>+Supportive!F9</f>
        <v>0</v>
      </c>
      <c r="F25" s="270">
        <f>+Supportive!F13</f>
        <v>0</v>
      </c>
      <c r="G25" s="66">
        <f>SUM(E25:F25)</f>
        <v>0</v>
      </c>
      <c r="H25" s="60"/>
      <c r="I25" s="13"/>
    </row>
    <row r="26" spans="1:9" ht="21.75" customHeight="1">
      <c r="A26" s="58" t="s">
        <v>466</v>
      </c>
      <c r="B26" s="58"/>
      <c r="C26" s="20"/>
      <c r="E26" s="65">
        <f>+'Incumbent '!F9</f>
        <v>0</v>
      </c>
      <c r="F26" s="270">
        <f>+'Incumbent '!F13</f>
        <v>0</v>
      </c>
      <c r="G26" s="66">
        <f>SUM(E26:F26)</f>
        <v>0</v>
      </c>
      <c r="H26" s="60"/>
      <c r="I26" s="13"/>
    </row>
    <row r="27" spans="1:9" ht="21.75" customHeight="1">
      <c r="A27" s="58" t="s">
        <v>467</v>
      </c>
      <c r="B27" s="58"/>
      <c r="C27" s="20"/>
      <c r="E27" s="65">
        <f>+Trade!F9</f>
        <v>0</v>
      </c>
      <c r="F27" s="270">
        <f>+Trade!F13</f>
        <v>0</v>
      </c>
      <c r="G27" s="66">
        <f>SUM(E27:F27)</f>
        <v>0</v>
      </c>
      <c r="H27" s="60"/>
      <c r="I27" s="13"/>
    </row>
    <row r="28" spans="1:9" ht="21.75" customHeight="1">
      <c r="A28" s="58" t="s">
        <v>468</v>
      </c>
      <c r="B28" s="58"/>
      <c r="C28" s="20"/>
      <c r="E28" s="65">
        <f>+'17A'!D6</f>
        <v>0</v>
      </c>
      <c r="F28" s="270">
        <f>+'17A'!D10</f>
        <v>0</v>
      </c>
      <c r="G28" s="66">
        <f t="shared" ref="G28" si="6">SUM(E28:F28)</f>
        <v>0</v>
      </c>
      <c r="H28" s="60"/>
      <c r="I28" s="13"/>
    </row>
    <row r="29" spans="1:9" ht="21.75" customHeight="1">
      <c r="A29" s="58" t="s">
        <v>469</v>
      </c>
      <c r="B29" s="58"/>
      <c r="C29" s="20"/>
      <c r="E29" s="65">
        <f>+'17B'!D6</f>
        <v>0</v>
      </c>
      <c r="F29" s="270">
        <f>+'17A'!D11</f>
        <v>0</v>
      </c>
      <c r="G29" s="66">
        <f t="shared" ref="G29" si="7">SUM(E29:F29)</f>
        <v>0</v>
      </c>
      <c r="H29" s="57"/>
      <c r="I29" s="13"/>
    </row>
    <row r="30" spans="1:9" ht="21.75" customHeight="1">
      <c r="A30" s="20"/>
      <c r="B30" s="20"/>
      <c r="C30" s="20"/>
      <c r="E30" s="67"/>
      <c r="F30" s="270"/>
      <c r="G30" s="66"/>
      <c r="H30" s="13"/>
      <c r="I30" s="13"/>
    </row>
    <row r="31" spans="1:9" ht="21.75" customHeight="1">
      <c r="A31" s="58" t="s">
        <v>470</v>
      </c>
      <c r="B31" s="58"/>
      <c r="C31" s="21"/>
      <c r="E31" s="65">
        <f>SUM(E4:E30)</f>
        <v>0</v>
      </c>
      <c r="F31" s="270"/>
      <c r="G31" s="66"/>
      <c r="H31" s="59"/>
      <c r="I31" s="157">
        <f>+E31-'Section A'!E40</f>
        <v>0</v>
      </c>
    </row>
    <row r="32" spans="1:9" ht="21.75" hidden="1" customHeight="1">
      <c r="A32" s="58" t="s">
        <v>471</v>
      </c>
      <c r="B32" s="58"/>
      <c r="C32" s="58"/>
      <c r="E32" s="65"/>
      <c r="F32" s="270">
        <f>SUM(F6:F31)</f>
        <v>0</v>
      </c>
      <c r="G32" s="66"/>
      <c r="H32" s="61"/>
      <c r="I32" s="157" t="e">
        <f>+F32-'Section B'!C31</f>
        <v>#REF!</v>
      </c>
    </row>
    <row r="33" spans="1:9" ht="21.75" customHeight="1">
      <c r="A33" s="24" t="s">
        <v>472</v>
      </c>
      <c r="B33" s="25"/>
      <c r="C33" s="25"/>
      <c r="D33" s="29"/>
      <c r="E33" s="68"/>
      <c r="F33" s="271"/>
      <c r="G33" s="69">
        <f>SUM(G4:G32)</f>
        <v>0</v>
      </c>
      <c r="H33" s="56"/>
      <c r="I33" s="158">
        <f>+G33-E31-F32</f>
        <v>0</v>
      </c>
    </row>
  </sheetData>
  <sheetProtection algorithmName="SHA-512" hashValue="y424FcRk/K3F/p59ADnbw3FzgDLjURB2FNf0BAoNrV8s6i0F1qpTIDQGmG1MxgCJT8BJf8ozlBAErlsod0QcLQ==" saltValue="yJ8ncuWFqB/KmUNCIrtUqA==" spinCount="100000" sheet="1" objects="1" scenarios="1"/>
  <mergeCells count="2">
    <mergeCell ref="A2:G2"/>
    <mergeCell ref="A1:F1"/>
  </mergeCells>
  <printOptions horizontalCentered="1"/>
  <pageMargins left="0.25" right="0.25" top="0.25" bottom="0.25" header="0.3" footer="0.3"/>
  <pageSetup fitToHeight="0"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N30"/>
  <sheetViews>
    <sheetView zoomScaleNormal="100" workbookViewId="0">
      <selection activeCell="J13" sqref="J13"/>
    </sheetView>
  </sheetViews>
  <sheetFormatPr defaultColWidth="8.7109375" defaultRowHeight="15"/>
  <cols>
    <col min="1" max="9" width="14.42578125" customWidth="1"/>
  </cols>
  <sheetData>
    <row r="1" spans="1:9" ht="44.25" customHeight="1" thickTop="1" thickBot="1">
      <c r="A1" s="589" t="s">
        <v>473</v>
      </c>
      <c r="B1" s="505"/>
      <c r="C1" s="506"/>
      <c r="D1" s="504" t="s">
        <v>474</v>
      </c>
      <c r="E1" s="505"/>
      <c r="F1" s="506"/>
      <c r="G1" s="507" t="s">
        <v>475</v>
      </c>
      <c r="H1" s="508"/>
      <c r="I1" s="509"/>
    </row>
    <row r="2" spans="1:9" ht="16.5" thickTop="1" thickBot="1">
      <c r="A2" s="510" t="str">
        <f>"Organization Name: "&amp;'Section A'!B2</f>
        <v xml:space="preserve">Organization Name: </v>
      </c>
      <c r="B2" s="511"/>
      <c r="C2" s="511"/>
      <c r="D2" s="512" t="str">
        <f>"CSFA Description: "&amp;'Section A'!D3</f>
        <v>CSFA Description: WIOA Statewide Rapid Response</v>
      </c>
      <c r="E2" s="513"/>
      <c r="F2" s="514"/>
      <c r="G2" s="507" t="str">
        <f>"NOFO # "&amp;'Section A'!F2</f>
        <v>NOFO # N/A</v>
      </c>
      <c r="H2" s="508"/>
      <c r="I2" s="509"/>
    </row>
    <row r="3" spans="1:9" ht="16.5" thickTop="1" thickBot="1">
      <c r="A3" s="512" t="str">
        <f>"CSFA # "&amp;'Section A'!B3</f>
        <v>CSFA # 420-30-0081</v>
      </c>
      <c r="B3" s="513"/>
      <c r="C3" s="513"/>
      <c r="D3" s="515" t="str">
        <f>"UEI #"&amp;'Section A'!D2</f>
        <v>UEI #</v>
      </c>
      <c r="E3" s="516"/>
      <c r="F3" s="517"/>
      <c r="G3" s="507" t="str">
        <f>"Fiscal Year: "&amp;'Section A'!F3</f>
        <v>Fiscal Year: 2026</v>
      </c>
      <c r="H3" s="508"/>
      <c r="I3" s="509"/>
    </row>
    <row r="4" spans="1:9" ht="16.5" thickTop="1" thickBot="1">
      <c r="A4" s="109" t="s">
        <v>476</v>
      </c>
      <c r="B4" s="109">
        <f>+'Section A'!F4</f>
        <v>0</v>
      </c>
      <c r="C4" s="7"/>
      <c r="D4" s="7"/>
      <c r="E4" s="7"/>
      <c r="F4" s="7"/>
      <c r="G4" s="7"/>
      <c r="H4" s="7"/>
      <c r="I4" s="7"/>
    </row>
    <row r="5" spans="1:9" ht="15.75" thickTop="1">
      <c r="A5" s="49"/>
      <c r="B5" s="49"/>
      <c r="C5" s="49"/>
      <c r="D5" s="7"/>
      <c r="E5" s="7"/>
      <c r="F5" s="7"/>
      <c r="G5" s="7"/>
      <c r="H5" s="7"/>
      <c r="I5" s="7"/>
    </row>
    <row r="6" spans="1:9">
      <c r="A6" s="37"/>
      <c r="B6" s="7"/>
      <c r="C6" s="7"/>
      <c r="D6" s="7"/>
      <c r="E6" s="7"/>
      <c r="F6" s="7"/>
      <c r="G6" s="7"/>
      <c r="H6" s="7"/>
      <c r="I6" s="7"/>
    </row>
    <row r="7" spans="1:9">
      <c r="A7" s="7"/>
      <c r="B7" s="7"/>
      <c r="C7" s="7"/>
      <c r="D7" s="7"/>
      <c r="E7" s="7"/>
      <c r="F7" s="7"/>
      <c r="G7" s="7"/>
      <c r="H7" s="7"/>
      <c r="I7" s="7"/>
    </row>
    <row r="8" spans="1:9" ht="34.5" customHeight="1">
      <c r="A8" s="7"/>
      <c r="B8" s="7"/>
      <c r="C8" s="7"/>
      <c r="D8" s="7"/>
      <c r="E8" s="7"/>
      <c r="F8" s="7"/>
      <c r="G8" s="7"/>
      <c r="H8" s="7"/>
      <c r="I8" s="7"/>
    </row>
    <row r="9" spans="1:9" ht="29.25" customHeight="1">
      <c r="A9" s="588" t="s">
        <v>477</v>
      </c>
      <c r="B9" s="588"/>
      <c r="C9" s="588"/>
      <c r="D9" s="586" t="s">
        <v>478</v>
      </c>
      <c r="E9" s="586"/>
      <c r="F9" s="38" t="s">
        <v>479</v>
      </c>
      <c r="G9" s="586" t="s">
        <v>480</v>
      </c>
      <c r="H9" s="586"/>
      <c r="I9" s="38" t="s">
        <v>479</v>
      </c>
    </row>
    <row r="10" spans="1:9">
      <c r="A10" s="584">
        <f>+'Narrative Summary '!E31</f>
        <v>0</v>
      </c>
      <c r="B10" s="585"/>
      <c r="C10" s="39"/>
      <c r="D10" s="39"/>
      <c r="E10" s="39"/>
      <c r="F10" s="39"/>
      <c r="G10" s="39"/>
      <c r="H10" s="39"/>
      <c r="I10" s="39"/>
    </row>
    <row r="11" spans="1:9">
      <c r="A11" s="39"/>
      <c r="B11" s="39"/>
      <c r="C11" s="39"/>
      <c r="D11" s="39"/>
      <c r="E11" s="39"/>
      <c r="F11" s="39"/>
      <c r="G11" s="39"/>
      <c r="H11" s="39"/>
      <c r="I11" s="39"/>
    </row>
    <row r="12" spans="1:9">
      <c r="A12" s="39"/>
      <c r="B12" s="39"/>
      <c r="C12" s="39"/>
      <c r="D12" s="39"/>
      <c r="E12" s="39"/>
      <c r="F12" s="39"/>
      <c r="G12" s="39"/>
      <c r="H12" s="39"/>
      <c r="I12" s="39"/>
    </row>
    <row r="13" spans="1:9">
      <c r="A13" s="39"/>
      <c r="B13" s="39"/>
      <c r="C13" s="39"/>
      <c r="D13" s="39"/>
      <c r="E13" s="39"/>
      <c r="F13" s="39"/>
      <c r="G13" s="39"/>
      <c r="H13" s="39"/>
      <c r="I13" s="39"/>
    </row>
    <row r="14" spans="1:9">
      <c r="A14" s="39"/>
      <c r="B14" s="39"/>
      <c r="C14" s="39"/>
      <c r="D14" s="39"/>
      <c r="E14" s="39"/>
      <c r="F14" s="39"/>
      <c r="G14" s="39"/>
      <c r="H14" s="39"/>
      <c r="I14" s="39"/>
    </row>
    <row r="15" spans="1:9">
      <c r="A15" s="39"/>
      <c r="B15" s="39"/>
      <c r="C15" s="39"/>
      <c r="D15" s="39"/>
      <c r="E15" s="39"/>
      <c r="F15" s="39"/>
      <c r="G15" s="39"/>
      <c r="H15" s="39"/>
      <c r="I15" s="39"/>
    </row>
    <row r="16" spans="1:9" ht="35.25" customHeight="1">
      <c r="A16" s="588" t="s">
        <v>481</v>
      </c>
      <c r="B16" s="588"/>
      <c r="C16" s="588"/>
      <c r="D16" s="586" t="s">
        <v>478</v>
      </c>
      <c r="E16" s="586"/>
      <c r="F16" s="38" t="s">
        <v>479</v>
      </c>
      <c r="G16" s="586" t="s">
        <v>480</v>
      </c>
      <c r="H16" s="586"/>
      <c r="I16" s="38" t="s">
        <v>479</v>
      </c>
    </row>
    <row r="17" spans="1:14" ht="18.75" customHeight="1">
      <c r="A17" s="7"/>
      <c r="B17" s="7"/>
      <c r="C17" s="7"/>
      <c r="D17" s="7"/>
      <c r="E17" s="7"/>
      <c r="F17" s="7"/>
      <c r="G17" s="7"/>
      <c r="H17" s="7"/>
      <c r="I17" s="7"/>
    </row>
    <row r="18" spans="1:14">
      <c r="J18" s="32"/>
      <c r="K18" s="32"/>
      <c r="L18" s="32"/>
      <c r="M18" s="32"/>
      <c r="N18" s="32"/>
    </row>
    <row r="19" spans="1:14" ht="5.25" customHeight="1">
      <c r="J19" s="32"/>
      <c r="K19" s="32"/>
      <c r="L19" s="32"/>
      <c r="M19" s="32"/>
      <c r="N19" s="32"/>
    </row>
    <row r="20" spans="1:14" ht="58.5" customHeight="1">
      <c r="J20" s="31"/>
      <c r="K20" s="31"/>
      <c r="L20" s="31"/>
      <c r="M20" s="31"/>
      <c r="N20" s="31"/>
    </row>
    <row r="21" spans="1:14">
      <c r="A21" s="7"/>
      <c r="B21" s="7"/>
      <c r="C21" s="7"/>
      <c r="D21" s="7"/>
      <c r="E21" s="7"/>
      <c r="F21" s="7"/>
      <c r="G21" s="7"/>
      <c r="H21" s="7"/>
      <c r="I21" s="7"/>
    </row>
    <row r="22" spans="1:14">
      <c r="A22" s="34" t="s">
        <v>58</v>
      </c>
      <c r="B22" s="32"/>
      <c r="C22" s="32"/>
      <c r="D22" s="32"/>
      <c r="E22" s="32"/>
      <c r="F22" s="32"/>
      <c r="G22" s="32"/>
      <c r="H22" s="32"/>
      <c r="I22" s="32"/>
    </row>
    <row r="23" spans="1:14" ht="7.5" customHeight="1">
      <c r="A23" s="33"/>
      <c r="B23" s="32"/>
      <c r="C23" s="32"/>
      <c r="D23" s="32"/>
      <c r="E23" s="32"/>
      <c r="F23" s="32"/>
      <c r="G23" s="32"/>
      <c r="H23" s="32"/>
      <c r="I23" s="32"/>
    </row>
    <row r="24" spans="1:14" ht="49.5" customHeight="1">
      <c r="A24" s="587" t="s">
        <v>59</v>
      </c>
      <c r="B24" s="587"/>
      <c r="C24" s="587"/>
      <c r="D24" s="587"/>
      <c r="E24" s="587"/>
      <c r="F24" s="587"/>
      <c r="G24" s="587"/>
      <c r="H24" s="587"/>
      <c r="I24" s="587"/>
    </row>
    <row r="25" spans="1:14">
      <c r="A25" s="7"/>
      <c r="B25" s="7"/>
      <c r="C25" s="7"/>
      <c r="D25" s="7"/>
      <c r="E25" s="7"/>
      <c r="F25" s="7"/>
      <c r="G25" s="7"/>
      <c r="H25" s="7"/>
      <c r="I25" s="7"/>
    </row>
    <row r="26" spans="1:14">
      <c r="A26" s="7"/>
      <c r="B26" s="7"/>
      <c r="C26" s="7"/>
      <c r="D26" s="7"/>
      <c r="E26" s="7"/>
      <c r="F26" s="7"/>
      <c r="G26" s="7"/>
      <c r="H26" s="7"/>
      <c r="I26" s="7"/>
    </row>
    <row r="27" spans="1:14">
      <c r="A27" s="7"/>
      <c r="B27" s="7"/>
      <c r="C27" s="7"/>
      <c r="D27" s="7"/>
      <c r="E27" s="7"/>
      <c r="F27" s="7"/>
      <c r="G27" s="7"/>
      <c r="H27" s="7"/>
      <c r="I27" s="7"/>
    </row>
    <row r="28" spans="1:14">
      <c r="A28" s="7"/>
      <c r="B28" s="7"/>
      <c r="C28" s="7"/>
      <c r="D28" s="7"/>
      <c r="E28" s="7"/>
      <c r="F28" s="7"/>
      <c r="G28" s="7"/>
      <c r="H28" s="7"/>
      <c r="I28" s="7"/>
    </row>
    <row r="29" spans="1:14">
      <c r="A29" s="7"/>
      <c r="B29" s="7"/>
      <c r="C29" s="7"/>
      <c r="D29" s="7"/>
      <c r="E29" s="7"/>
      <c r="F29" s="7"/>
      <c r="G29" s="7"/>
      <c r="H29" s="7"/>
      <c r="I29" s="7"/>
    </row>
    <row r="30" spans="1:14">
      <c r="A30" s="7"/>
      <c r="B30" s="7"/>
      <c r="C30" s="7"/>
      <c r="D30" s="7"/>
      <c r="E30" s="7"/>
      <c r="F30" s="7"/>
      <c r="G30" s="7"/>
      <c r="H30" s="7"/>
      <c r="I30" s="7"/>
    </row>
  </sheetData>
  <mergeCells count="17">
    <mergeCell ref="A3:C3"/>
    <mergeCell ref="D3:F3"/>
    <mergeCell ref="G3:I3"/>
    <mergeCell ref="G9:H9"/>
    <mergeCell ref="D9:E9"/>
    <mergeCell ref="A9:C9"/>
    <mergeCell ref="A1:C1"/>
    <mergeCell ref="D1:F1"/>
    <mergeCell ref="G1:I1"/>
    <mergeCell ref="A2:C2"/>
    <mergeCell ref="D2:F2"/>
    <mergeCell ref="G2:I2"/>
    <mergeCell ref="A10:B10"/>
    <mergeCell ref="D16:E16"/>
    <mergeCell ref="G16:H16"/>
    <mergeCell ref="A24:I24"/>
    <mergeCell ref="A16:C16"/>
  </mergeCells>
  <printOptions horizontalCentered="1"/>
  <pageMargins left="0.25" right="0.25" top="0.25" bottom="0.25" header="0" footer="0"/>
  <pageSetup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8E69D77297F8A45B8B9D6991C54C3C9" ma:contentTypeVersion="14" ma:contentTypeDescription="Create a new document." ma:contentTypeScope="" ma:versionID="b02302887ea26e487b88bf06b1855bfb">
  <xsd:schema xmlns:xsd="http://www.w3.org/2001/XMLSchema" xmlns:xs="http://www.w3.org/2001/XMLSchema" xmlns:p="http://schemas.microsoft.com/office/2006/metadata/properties" xmlns:ns2="294e5055-bfe8-4b26-aa7b-1a50231752f4" xmlns:ns3="f5c727e0-4a81-436a-b782-fec2fcaf8af5" targetNamespace="http://schemas.microsoft.com/office/2006/metadata/properties" ma:root="true" ma:fieldsID="84b4ce65619e8ff116b102e5490a6c48" ns2:_="" ns3:_="">
    <xsd:import namespace="294e5055-bfe8-4b26-aa7b-1a50231752f4"/>
    <xsd:import namespace="f5c727e0-4a81-436a-b782-fec2fcaf8af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4e5055-bfe8-4b26-aa7b-1a50231752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34bd80cb-b55d-4a01-be99-577b45a2ddc1"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c727e0-4a81-436a-b782-fec2fcaf8af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35ae83-f17a-4113-b933-e0d33d1965cd}" ma:internalName="TaxCatchAll" ma:showField="CatchAllData" ma:web="f5c727e0-4a81-436a-b782-fec2fcaf8af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94e5055-bfe8-4b26-aa7b-1a50231752f4">
      <Terms xmlns="http://schemas.microsoft.com/office/infopath/2007/PartnerControls"/>
    </lcf76f155ced4ddcb4097134ff3c332f>
    <TaxCatchAll xmlns="f5c727e0-4a81-436a-b782-fec2fcaf8af5" xsi:nil="true"/>
  </documentManagement>
</p:properties>
</file>

<file path=customXml/itemProps1.xml><?xml version="1.0" encoding="utf-8"?>
<ds:datastoreItem xmlns:ds="http://schemas.openxmlformats.org/officeDocument/2006/customXml" ds:itemID="{A7EEB72F-69AE-4FC2-8A01-3AD62168EEB2}"/>
</file>

<file path=customXml/itemProps2.xml><?xml version="1.0" encoding="utf-8"?>
<ds:datastoreItem xmlns:ds="http://schemas.openxmlformats.org/officeDocument/2006/customXml" ds:itemID="{621AA991-E80B-4880-AC4E-E9921A822D60}"/>
</file>

<file path=customXml/itemProps3.xml><?xml version="1.0" encoding="utf-8"?>
<ds:datastoreItem xmlns:ds="http://schemas.openxmlformats.org/officeDocument/2006/customXml" ds:itemID="{2A880194-B61B-4B00-8595-47539680BCBB}"/>
</file>

<file path=docProps/app.xml><?xml version="1.0" encoding="utf-8"?>
<Properties xmlns="http://schemas.openxmlformats.org/officeDocument/2006/extended-properties" xmlns:vt="http://schemas.openxmlformats.org/officeDocument/2006/docPropsVTypes">
  <Application>Microsoft Excel Online</Application>
  <Manager/>
  <Company>GOMB User</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Berberet, Sean</dc:creator>
  <cp:keywords/>
  <dc:description/>
  <cp:lastModifiedBy>Wareham, Lorraine</cp:lastModifiedBy>
  <cp:revision/>
  <dcterms:created xsi:type="dcterms:W3CDTF">2016-01-27T18:57:01Z</dcterms:created>
  <dcterms:modified xsi:type="dcterms:W3CDTF">2025-05-23T14:01:04Z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0x01010028E69D77297F8A45B8B9D6991C54C3C9</vt:lpwstr>
  </property>
  <property fmtid="{D5CDD505-2E9C-101B-9397-08002B2CF9AE}" pid="3" name="MediaServiceImageTags">
    <vt:lpwstr/>
  </property>
</Properties>
</file>